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4215" activeTab="1"/>
  </bookViews>
  <sheets>
    <sheet name="法人の設立等に関する申告書（出力用）" sheetId="1" r:id="rId1"/>
    <sheet name="入力シート" sheetId="2" r:id="rId2"/>
  </sheets>
  <definedNames>
    <definedName name="_xlnm.Print_Area" localSheetId="1">'入力シート'!$A$1:$D$74</definedName>
  </definedNames>
  <calcPr fullCalcOnLoad="1"/>
</workbook>
</file>

<file path=xl/sharedStrings.xml><?xml version="1.0" encoding="utf-8"?>
<sst xmlns="http://schemas.openxmlformats.org/spreadsheetml/2006/main" count="178" uniqueCount="147">
  <si>
    <t>法人番号</t>
  </si>
  <si>
    <t>法人名</t>
  </si>
  <si>
    <t>本店所在地</t>
  </si>
  <si>
    <t>事業年度</t>
  </si>
  <si>
    <t>関与税理士</t>
  </si>
  <si>
    <t>変更年月日</t>
  </si>
  <si>
    <t>変更</t>
  </si>
  <si>
    <t>管理番号</t>
  </si>
  <si>
    <t>（提出用）</t>
  </si>
  <si>
    <t>フリガナ</t>
  </si>
  <si>
    <t>代表者氏名</t>
  </si>
  <si>
    <t>登記上の設立年月日</t>
  </si>
  <si>
    <t>事業種目</t>
  </si>
  <si>
    <t>資本金の額又は出資金の額</t>
  </si>
  <si>
    <t>資本金等の額</t>
  </si>
  <si>
    <t>法人税申告期限の延長</t>
  </si>
  <si>
    <t>一般社団法人・一般財団法人の場合</t>
  </si>
  <si>
    <t>法人税法上の公益法人等の場合</t>
  </si>
  <si>
    <t>日</t>
  </si>
  <si>
    <t>月</t>
  </si>
  <si>
    <t>年</t>
  </si>
  <si>
    <t>～</t>
  </si>
  <si>
    <t>円</t>
  </si>
  <si>
    <t>◎次のとおり申告します。</t>
  </si>
  <si>
    <t>（宛先）　　春日部市長</t>
  </si>
  <si>
    <t>（所在地）</t>
  </si>
  <si>
    <t>項目</t>
  </si>
  <si>
    <t>変更前</t>
  </si>
  <si>
    <t>変更後</t>
  </si>
  <si>
    <t>又は分割承継法人に</t>
  </si>
  <si>
    <t>本店等が移転した場合、旧本店は</t>
  </si>
  <si>
    <t>被合併法人又は分割承継</t>
  </si>
  <si>
    <t>法人の本店所在地・名称</t>
  </si>
  <si>
    <t>休業</t>
  </si>
  <si>
    <t>再開</t>
  </si>
  <si>
    <t>解散等</t>
  </si>
  <si>
    <t>清算人（住所）</t>
  </si>
  <si>
    <t>　　　（氏名）</t>
  </si>
  <si>
    <t>（氏名）</t>
  </si>
  <si>
    <t>適格
区分</t>
  </si>
  <si>
    <t>書類の送付先が
本店以外の場合</t>
  </si>
  <si>
    <t>◇添付書類</t>
  </si>
  <si>
    <t>事務所等の所在地</t>
  </si>
  <si>
    <t>事業所等の名称</t>
  </si>
  <si>
    <t>資本金の額及び資本準備金の額の合算額</t>
  </si>
  <si>
    <t>市内事務所等を合併法人</t>
  </si>
  <si>
    <t>設立・設置・転入…履歴事項全部証明書、定款の写し等</t>
  </si>
  <si>
    <t>変更・事務所の廃止等…変更事由に係るもの（履歴事項全部証明書、議事録の写し等）</t>
  </si>
  <si>
    <t>電話番号</t>
  </si>
  <si>
    <t>(登記</t>
  </si>
  <si>
    <t>様式第72号（第45条関係）</t>
  </si>
  <si>
    <t>法人の設立等に関する申告書</t>
  </si>
  <si>
    <t>入力項目</t>
  </si>
  <si>
    <t>基本事項</t>
  </si>
  <si>
    <t>登記上の設立年月日</t>
  </si>
  <si>
    <t>←入力例：令和３年４月１日</t>
  </si>
  <si>
    <t>事業年度始期</t>
  </si>
  <si>
    <t>事業年度終期</t>
  </si>
  <si>
    <t>←入力例：４月１日</t>
  </si>
  <si>
    <t>←入力例：３月３１日</t>
  </si>
  <si>
    <t>事業所の設置状況　</t>
  </si>
  <si>
    <t>事業所の設置状況　</t>
  </si>
  <si>
    <t>事業種目</t>
  </si>
  <si>
    <t>資本金の額又は出資金の額</t>
  </si>
  <si>
    <t>資本金の額及び資本準備金の額の合算額</t>
  </si>
  <si>
    <t>資本金等の額</t>
  </si>
  <si>
    <t>法人税申告期限の延長</t>
  </si>
  <si>
    <t>設置・廃止</t>
  </si>
  <si>
    <t>事務所等の所在地</t>
  </si>
  <si>
    <t>事業所等の名称</t>
  </si>
  <si>
    <t>設置・廃止の別</t>
  </si>
  <si>
    <t>（　　</t>
  </si>
  <si>
    <t>か月）　</t>
  </si>
  <si>
    <t>基本情報</t>
  </si>
  <si>
    <t>合併・分割</t>
  </si>
  <si>
    <t>事務所等の廃止後、他の事務所等が春日部市内に　　</t>
  </si>
  <si>
    <t>登記年月日</t>
  </si>
  <si>
    <t>)</t>
  </si>
  <si>
    <t>）</t>
  </si>
  <si>
    <t>（</t>
  </si>
  <si>
    <t>合併（分割）年月日</t>
  </si>
  <si>
    <t>解散等</t>
  </si>
  <si>
    <t>解散／清算結了の別</t>
  </si>
  <si>
    <t>解散／清算結了年月日</t>
  </si>
  <si>
    <t>清算人住所</t>
  </si>
  <si>
    <t>清算人氏名</t>
  </si>
  <si>
    <t>電話番号</t>
  </si>
  <si>
    <t>事業再開の見込み</t>
  </si>
  <si>
    <t>から休業</t>
  </si>
  <si>
    <t>事業再開の見込み　</t>
  </si>
  <si>
    <t>から再開</t>
  </si>
  <si>
    <t>休業開始年月日</t>
  </si>
  <si>
    <t>再開年月日</t>
  </si>
  <si>
    <t>関与税理士氏名</t>
  </si>
  <si>
    <t>電話番号</t>
  </si>
  <si>
    <t>合併・分割の別</t>
  </si>
  <si>
    <t>＊　事務所等の廃止後、他の事務所等が春日部市内に　</t>
  </si>
  <si>
    <t>＊　本店等が移転した場合、旧本店は</t>
  </si>
  <si>
    <t>＊　書類の送付先が本店以外の場合</t>
  </si>
  <si>
    <t>＊　電話番号</t>
  </si>
  <si>
    <t>＊　書類の送付先が本店以外の場合　郵便番号</t>
  </si>
  <si>
    <t>本店所在地　郵便番号</t>
  </si>
  <si>
    <t>＊　被合併法人又は分割承継法人の本店所在地・名称</t>
  </si>
  <si>
    <t>＊　市内事務所等を合併法人又は分割承継法人に</t>
  </si>
  <si>
    <t>＊　適格区分</t>
  </si>
  <si>
    <t>＊　法人税申告期限の延長期限</t>
  </si>
  <si>
    <t>←市内のみ：１、市外にもあり：２（選択）</t>
  </si>
  <si>
    <t>←有：１、無：２（選択）</t>
  </si>
  <si>
    <t>←収益事業を行う：１、収益事業を行わない：２（選択）</t>
  </si>
  <si>
    <t>←非営利型法人：１、普通法人：２（選択）</t>
  </si>
  <si>
    <t>←設置：１、廃止：２（選択）</t>
  </si>
  <si>
    <t>←存続：１、廃止：２（選択）</t>
  </si>
  <si>
    <t>←合併：１、分割：２（選択）</t>
  </si>
  <si>
    <t>←引き継ぐ：１、引き継がない：２（選択）</t>
  </si>
  <si>
    <t>←適格：１、その他：２（選択）</t>
  </si>
  <si>
    <t>←解散：１、清算結了：２（選択）</t>
  </si>
  <si>
    <t>※１　数字は、半角・全角どちらでも結構です</t>
  </si>
  <si>
    <t>※２　＊は、該当がある場合入力してください</t>
  </si>
  <si>
    <t>※３　黄色セルは、数字を直接入力せず、リストから選択してください</t>
  </si>
  <si>
    <t>←月数を数字で入力</t>
  </si>
  <si>
    <t>本店所在地</t>
  </si>
  <si>
    <t>名称・組織・商号</t>
  </si>
  <si>
    <t>送付先</t>
  </si>
  <si>
    <t>代表者</t>
  </si>
  <si>
    <t>事業所等の名称・所在地</t>
  </si>
  <si>
    <t>その他</t>
  </si>
  <si>
    <t>←本店所在地～その他（選択）</t>
  </si>
  <si>
    <t>←市指定の番号（設立時は空白）</t>
  </si>
  <si>
    <t>←13桁の法人番号</t>
  </si>
  <si>
    <t>＊　法人税法上の公益法人等の場合の収益事業の有無</t>
  </si>
  <si>
    <t>＊　一般社団法人・一般財団法人の場合の法人区分</t>
  </si>
  <si>
    <t>設置・廃止年月日　※廃止の場合は↓も記入</t>
  </si>
  <si>
    <t>＊　項目８　その他の場合内容を記入</t>
  </si>
  <si>
    <t>変更する項目を選択</t>
  </si>
  <si>
    <t>こちらのシートに入力後、出力用シートを印刷してください。</t>
  </si>
  <si>
    <t>必須事項</t>
  </si>
  <si>
    <t>※設立・設置・転入時等、春日部市に初めて事業所を設置する場合は必ず記載してください。</t>
  </si>
  <si>
    <t>グループ通算承認の有無</t>
  </si>
  <si>
    <t>通算親法人（名称）</t>
  </si>
  <si>
    <t>通算事業年度</t>
  </si>
  <si>
    <t>＊　グループ通算納税の承認の有無</t>
  </si>
  <si>
    <t>＊　通算事業年度始期</t>
  </si>
  <si>
    <t>＊　通算事業年度終期</t>
  </si>
  <si>
    <t>＊　通算親法人（名称）</t>
  </si>
  <si>
    <t>＊　通算親法人（所在地）</t>
  </si>
  <si>
    <t>（通算）事業年度</t>
  </si>
  <si>
    <t>←入力例：令和４年４月１日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</si>
</sst>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〒&quot;#######"/>
    <numFmt numFmtId="178" formatCode="&quot;〒&quot;&quot;#######&quot;"/>
    <numFmt numFmtId="179" formatCode="&quot;〒&quot;0000000"/>
    <numFmt numFmtId="180" formatCode="&quot;〒&quot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b/>
      <sz val="9.5"/>
      <name val="ＭＳ 明朝"/>
      <family val="1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明朝"/>
      <family val="1"/>
    </font>
    <font>
      <b/>
      <sz val="6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49" fontId="0" fillId="33" borderId="18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49" fontId="0" fillId="33" borderId="21" xfId="0" applyNumberForma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distributed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49" fontId="0" fillId="34" borderId="19" xfId="0" applyNumberFormat="1" applyFill="1" applyBorder="1" applyAlignment="1">
      <alignment vertical="center"/>
    </xf>
    <xf numFmtId="49" fontId="0" fillId="34" borderId="21" xfId="0" applyNumberForma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indent="1"/>
    </xf>
    <xf numFmtId="0" fontId="53" fillId="0" borderId="16" xfId="0" applyFont="1" applyBorder="1" applyAlignment="1">
      <alignment horizontal="left" vertical="center" indent="1"/>
    </xf>
    <xf numFmtId="0" fontId="4" fillId="0" borderId="1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top" textRotation="255"/>
    </xf>
    <xf numFmtId="0" fontId="4" fillId="0" borderId="1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38" fontId="6" fillId="0" borderId="12" xfId="49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56" fontId="6" fillId="0" borderId="12" xfId="0" applyNumberFormat="1" applyFont="1" applyFill="1" applyBorder="1" applyAlignment="1">
      <alignment horizontal="center" vertical="center" shrinkToFit="1"/>
    </xf>
    <xf numFmtId="58" fontId="6" fillId="0" borderId="12" xfId="0" applyNumberFormat="1" applyFont="1" applyFill="1" applyBorder="1" applyAlignment="1">
      <alignment horizontal="center" vertical="center" shrinkToFit="1"/>
    </xf>
    <xf numFmtId="58" fontId="6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58" fontId="6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58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58" fontId="6" fillId="0" borderId="28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58" fontId="6" fillId="0" borderId="24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29" fillId="0" borderId="11" xfId="0" applyNumberFormat="1" applyFont="1" applyFill="1" applyBorder="1" applyAlignment="1">
      <alignment horizontal="left" vertical="center" shrinkToFit="1"/>
    </xf>
    <xf numFmtId="178" fontId="29" fillId="0" borderId="12" xfId="0" applyNumberFormat="1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center" vertical="center" shrinkToFit="1"/>
    </xf>
    <xf numFmtId="179" fontId="29" fillId="0" borderId="11" xfId="0" applyNumberFormat="1" applyFont="1" applyFill="1" applyBorder="1" applyAlignment="1">
      <alignment horizontal="left" vertical="center" shrinkToFit="1"/>
    </xf>
    <xf numFmtId="179" fontId="29" fillId="0" borderId="12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57150</xdr:rowOff>
    </xdr:from>
    <xdr:to>
      <xdr:col>11</xdr:col>
      <xdr:colOff>114300</xdr:colOff>
      <xdr:row>5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647700" y="428625"/>
          <a:ext cx="1219200" cy="11334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showZeros="0" view="pageBreakPreview" zoomScaleSheetLayoutView="100" zoomScalePageLayoutView="0" workbookViewId="0" topLeftCell="A1">
      <selection activeCell="AG5" sqref="AG5:BJ5"/>
    </sheetView>
  </sheetViews>
  <sheetFormatPr defaultColWidth="1.625" defaultRowHeight="19.5" customHeight="1"/>
  <cols>
    <col min="1" max="7" width="1.625" style="27" customWidth="1"/>
    <col min="8" max="8" width="6.75390625" style="27" customWidth="1"/>
    <col min="9" max="62" width="1.625" style="27" customWidth="1"/>
    <col min="63" max="63" width="1.00390625" style="27" customWidth="1"/>
    <col min="64" max="64" width="2.625" style="27" bestFit="1" customWidth="1"/>
    <col min="65" max="16384" width="1.625" style="27" customWidth="1"/>
  </cols>
  <sheetData>
    <row r="1" spans="1:62" ht="18" customHeight="1">
      <c r="A1" s="26" t="s">
        <v>50</v>
      </c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</row>
    <row r="2" spans="3:62" ht="11.25"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</row>
    <row r="3" spans="3:62" ht="24.75" customHeight="1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3:64" s="26" customFormat="1" ht="19.5" customHeight="1"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9"/>
      <c r="W4" s="9"/>
      <c r="X4" s="68" t="s">
        <v>0</v>
      </c>
      <c r="Y4" s="68"/>
      <c r="Z4" s="68"/>
      <c r="AA4" s="68"/>
      <c r="AB4" s="68"/>
      <c r="AC4" s="68"/>
      <c r="AD4" s="68"/>
      <c r="AE4" s="68"/>
      <c r="AF4" s="10"/>
      <c r="AG4" s="153">
        <f>'入力シート'!C6</f>
        <v>0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5"/>
      <c r="BL4" s="69" t="s">
        <v>8</v>
      </c>
    </row>
    <row r="5" spans="3:64" s="26" customFormat="1" ht="19.5" customHeight="1">
      <c r="C5" s="3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1"/>
      <c r="W5" s="3"/>
      <c r="X5" s="70" t="s">
        <v>7</v>
      </c>
      <c r="Y5" s="70"/>
      <c r="Z5" s="70"/>
      <c r="AA5" s="70"/>
      <c r="AB5" s="70"/>
      <c r="AC5" s="70"/>
      <c r="AD5" s="70"/>
      <c r="AE5" s="70"/>
      <c r="AF5" s="29"/>
      <c r="AG5" s="156">
        <f>'入力シート'!C7</f>
        <v>0</v>
      </c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8"/>
      <c r="BL5" s="69"/>
    </row>
    <row r="6" spans="3:64" s="26" customFormat="1" ht="34.5" customHeight="1">
      <c r="C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1"/>
      <c r="W6" s="6"/>
      <c r="X6" s="68" t="s">
        <v>2</v>
      </c>
      <c r="Y6" s="68"/>
      <c r="Z6" s="68"/>
      <c r="AA6" s="68"/>
      <c r="AB6" s="68"/>
      <c r="AC6" s="68"/>
      <c r="AD6" s="68"/>
      <c r="AE6" s="68"/>
      <c r="AF6" s="10"/>
      <c r="AG6" s="159" t="str">
        <f>IF('入力シート'!C9&lt;&gt;"","〒"&amp;'入力シート'!C9&amp;"","〒")</f>
        <v>〒</v>
      </c>
      <c r="AH6" s="160"/>
      <c r="AI6" s="160"/>
      <c r="AJ6" s="160"/>
      <c r="AK6" s="163">
        <f>'入力シート'!C8</f>
        <v>0</v>
      </c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34" t="s">
        <v>48</v>
      </c>
      <c r="AX6" s="32"/>
      <c r="AY6" s="9"/>
      <c r="AZ6" s="9"/>
      <c r="BA6" s="9"/>
      <c r="BB6" s="92">
        <f>'入力シート'!C10</f>
        <v>0</v>
      </c>
      <c r="BC6" s="92"/>
      <c r="BD6" s="92"/>
      <c r="BE6" s="92"/>
      <c r="BF6" s="92"/>
      <c r="BG6" s="92"/>
      <c r="BH6" s="92"/>
      <c r="BI6" s="92"/>
      <c r="BJ6" s="93"/>
      <c r="BL6" s="69"/>
    </row>
    <row r="7" spans="3:64" s="26" customFormat="1" ht="13.5" customHeight="1">
      <c r="C7" s="30"/>
      <c r="D7" s="35"/>
      <c r="E7" s="35"/>
      <c r="F7" s="35"/>
      <c r="G7" s="1"/>
      <c r="H7" s="1"/>
      <c r="I7" s="1"/>
      <c r="J7" s="1"/>
      <c r="K7" s="1"/>
      <c r="L7" s="1"/>
      <c r="M7" s="1"/>
      <c r="N7" s="1"/>
      <c r="O7" s="1" t="s">
        <v>20</v>
      </c>
      <c r="P7" s="1"/>
      <c r="Q7" s="1"/>
      <c r="R7" s="1" t="s">
        <v>19</v>
      </c>
      <c r="S7" s="1"/>
      <c r="T7" s="1"/>
      <c r="U7" s="1" t="s">
        <v>18</v>
      </c>
      <c r="V7" s="31"/>
      <c r="W7" s="36"/>
      <c r="X7" s="71" t="s">
        <v>9</v>
      </c>
      <c r="Y7" s="71"/>
      <c r="Z7" s="71"/>
      <c r="AA7" s="71"/>
      <c r="AB7" s="71"/>
      <c r="AC7" s="71"/>
      <c r="AD7" s="71"/>
      <c r="AE7" s="71"/>
      <c r="AF7" s="37"/>
      <c r="AG7" s="167">
        <f>'入力シート'!C11</f>
        <v>0</v>
      </c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9"/>
      <c r="BL7" s="69"/>
    </row>
    <row r="8" spans="3:64" s="26" customFormat="1" ht="24.75" customHeight="1">
      <c r="C8" s="30"/>
      <c r="D8" s="35"/>
      <c r="E8" s="35"/>
      <c r="F8" s="35"/>
      <c r="G8" s="35"/>
      <c r="H8" s="35"/>
      <c r="I8" s="1"/>
      <c r="J8" s="35"/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31"/>
      <c r="W8" s="38"/>
      <c r="X8" s="72" t="s">
        <v>1</v>
      </c>
      <c r="Y8" s="72"/>
      <c r="Z8" s="72"/>
      <c r="AA8" s="72"/>
      <c r="AB8" s="72"/>
      <c r="AC8" s="72"/>
      <c r="AD8" s="72"/>
      <c r="AE8" s="72"/>
      <c r="AF8" s="40"/>
      <c r="AG8" s="164">
        <f>'入力シート'!C12</f>
        <v>0</v>
      </c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L8" s="69"/>
    </row>
    <row r="9" spans="3:62" s="26" customFormat="1" ht="24.75" customHeight="1">
      <c r="C9" s="30"/>
      <c r="D9" s="35"/>
      <c r="E9" s="35"/>
      <c r="F9" s="35"/>
      <c r="G9" s="1" t="s">
        <v>24</v>
      </c>
      <c r="H9" s="35"/>
      <c r="I9" s="35"/>
      <c r="J9" s="35"/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31"/>
      <c r="W9" s="9"/>
      <c r="X9" s="68" t="s">
        <v>10</v>
      </c>
      <c r="Y9" s="68"/>
      <c r="Z9" s="68"/>
      <c r="AA9" s="68"/>
      <c r="AB9" s="68"/>
      <c r="AC9" s="68"/>
      <c r="AD9" s="68"/>
      <c r="AE9" s="68"/>
      <c r="AF9" s="10"/>
      <c r="AG9" s="141">
        <f>'入力シート'!C13</f>
        <v>0</v>
      </c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61"/>
      <c r="BI9" s="161"/>
      <c r="BJ9" s="162"/>
    </row>
    <row r="10" spans="3:62" s="26" customFormat="1" ht="31.5" customHeight="1">
      <c r="C10" s="4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9"/>
      <c r="X10" s="73" t="s">
        <v>40</v>
      </c>
      <c r="Y10" s="68"/>
      <c r="Z10" s="68"/>
      <c r="AA10" s="68"/>
      <c r="AB10" s="68"/>
      <c r="AC10" s="68"/>
      <c r="AD10" s="68"/>
      <c r="AE10" s="68"/>
      <c r="AF10" s="10"/>
      <c r="AG10" s="170" t="str">
        <f>IF('入力シート'!C15&lt;&gt;"","〒"&amp;'入力シート'!C15&amp;"","〒")</f>
        <v>〒</v>
      </c>
      <c r="AH10" s="171"/>
      <c r="AI10" s="171"/>
      <c r="AJ10" s="171"/>
      <c r="AK10" s="163">
        <f>'入力シート'!C14</f>
        <v>0</v>
      </c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34" t="s">
        <v>48</v>
      </c>
      <c r="AX10" s="9"/>
      <c r="AY10" s="9"/>
      <c r="AZ10" s="9"/>
      <c r="BA10" s="9"/>
      <c r="BB10" s="92">
        <f>'入力シート'!C16</f>
        <v>0</v>
      </c>
      <c r="BC10" s="92"/>
      <c r="BD10" s="92"/>
      <c r="BE10" s="92"/>
      <c r="BF10" s="92"/>
      <c r="BG10" s="92"/>
      <c r="BH10" s="92"/>
      <c r="BI10" s="92"/>
      <c r="BJ10" s="93"/>
    </row>
    <row r="11" spans="3:62" s="26" customFormat="1" ht="12" customHeight="1">
      <c r="C11" s="1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5"/>
      <c r="AJ11" s="5"/>
      <c r="AK11" s="5"/>
      <c r="AL11" s="5"/>
      <c r="AM11" s="5"/>
      <c r="AN11" s="5"/>
      <c r="AO11" s="5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3:62" s="26" customFormat="1" ht="19.5" customHeight="1">
      <c r="C12" s="38" t="s">
        <v>23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3:62" s="26" customFormat="1" ht="24.75" customHeight="1">
      <c r="C13" s="74" t="s">
        <v>73</v>
      </c>
      <c r="D13" s="75"/>
      <c r="E13" s="75"/>
      <c r="F13" s="76"/>
      <c r="G13" s="6"/>
      <c r="H13" s="103" t="s">
        <v>11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17">
        <f>'入力シート'!C19</f>
        <v>0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  <c r="AG13" s="6"/>
      <c r="AH13" s="9" t="s">
        <v>13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7">
        <f>'入力シート'!C24</f>
        <v>0</v>
      </c>
      <c r="BC13" s="107"/>
      <c r="BD13" s="107"/>
      <c r="BE13" s="107"/>
      <c r="BF13" s="107"/>
      <c r="BG13" s="107"/>
      <c r="BH13" s="107"/>
      <c r="BI13" s="9" t="s">
        <v>22</v>
      </c>
      <c r="BJ13" s="10"/>
    </row>
    <row r="14" spans="3:62" s="26" customFormat="1" ht="24.75" customHeight="1">
      <c r="C14" s="77"/>
      <c r="D14" s="78"/>
      <c r="E14" s="78"/>
      <c r="F14" s="79"/>
      <c r="G14" s="6"/>
      <c r="H14" s="9" t="s">
        <v>3</v>
      </c>
      <c r="I14" s="9"/>
      <c r="J14" s="9"/>
      <c r="K14" s="9"/>
      <c r="L14" s="9"/>
      <c r="M14" s="9"/>
      <c r="N14" s="9"/>
      <c r="O14" s="9"/>
      <c r="P14" s="9"/>
      <c r="Q14" s="92">
        <f>'入力シート'!C20</f>
        <v>0</v>
      </c>
      <c r="R14" s="92"/>
      <c r="S14" s="92"/>
      <c r="T14" s="92"/>
      <c r="U14" s="92"/>
      <c r="V14" s="92"/>
      <c r="W14" s="92"/>
      <c r="X14" s="91" t="s">
        <v>21</v>
      </c>
      <c r="Y14" s="91"/>
      <c r="Z14" s="92">
        <f>'入力シート'!C21</f>
        <v>0</v>
      </c>
      <c r="AA14" s="92"/>
      <c r="AB14" s="92"/>
      <c r="AC14" s="92"/>
      <c r="AD14" s="92"/>
      <c r="AE14" s="92"/>
      <c r="AF14" s="93"/>
      <c r="AG14" s="6"/>
      <c r="AH14" s="7" t="s">
        <v>44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9"/>
      <c r="AV14" s="9"/>
      <c r="AW14" s="9"/>
      <c r="AX14" s="9"/>
      <c r="AY14" s="9"/>
      <c r="AZ14" s="9"/>
      <c r="BA14" s="9"/>
      <c r="BB14" s="107">
        <f>'入力シート'!C25</f>
        <v>0</v>
      </c>
      <c r="BC14" s="107"/>
      <c r="BD14" s="107"/>
      <c r="BE14" s="107"/>
      <c r="BF14" s="107"/>
      <c r="BG14" s="107"/>
      <c r="BH14" s="107"/>
      <c r="BI14" s="9" t="s">
        <v>22</v>
      </c>
      <c r="BJ14" s="10"/>
    </row>
    <row r="15" spans="3:62" s="26" customFormat="1" ht="24.75" customHeight="1">
      <c r="C15" s="77"/>
      <c r="D15" s="78"/>
      <c r="E15" s="78"/>
      <c r="F15" s="79"/>
      <c r="G15" s="6"/>
      <c r="H15" s="119" t="s">
        <v>60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 t="str">
        <f>IF('入力シート'!C22="","□市内のみ □市外にもあり",IF('入力シート'!C22=1,"■市内のみ　□市外にもあり",IF('入力シート'!C22=2,"□市内のみ　■市外にもあり","□市内のみ □市外にもあり")))</f>
        <v>□市内のみ □市外にもあり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6"/>
      <c r="AH15" s="9" t="s">
        <v>14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07">
        <f>'入力シート'!C26</f>
        <v>0</v>
      </c>
      <c r="BC15" s="107"/>
      <c r="BD15" s="107"/>
      <c r="BE15" s="107"/>
      <c r="BF15" s="107"/>
      <c r="BG15" s="107"/>
      <c r="BH15" s="107"/>
      <c r="BI15" s="9" t="s">
        <v>22</v>
      </c>
      <c r="BJ15" s="10"/>
    </row>
    <row r="16" spans="3:62" s="26" customFormat="1" ht="24.75" customHeight="1">
      <c r="C16" s="77"/>
      <c r="D16" s="78"/>
      <c r="E16" s="78"/>
      <c r="F16" s="79"/>
      <c r="G16" s="6"/>
      <c r="H16" s="103" t="s">
        <v>12</v>
      </c>
      <c r="I16" s="103"/>
      <c r="J16" s="103"/>
      <c r="K16" s="103"/>
      <c r="L16" s="103"/>
      <c r="M16" s="103"/>
      <c r="N16" s="103"/>
      <c r="O16" s="122">
        <f>'入力シート'!C23</f>
        <v>0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  <c r="AG16" s="6"/>
      <c r="AH16" s="9" t="s">
        <v>15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 t="str">
        <f>IF('入力シート'!C27=1,"■　有 ","□　有")</f>
        <v>□　有</v>
      </c>
      <c r="AV16" s="9"/>
      <c r="AW16" s="9"/>
      <c r="AX16" s="9"/>
      <c r="AY16" s="7" t="s">
        <v>71</v>
      </c>
      <c r="AZ16" s="7"/>
      <c r="BA16" s="91">
        <f>'入力シート'!C28</f>
        <v>0</v>
      </c>
      <c r="BB16" s="91"/>
      <c r="BC16" s="103" t="s">
        <v>72</v>
      </c>
      <c r="BD16" s="103"/>
      <c r="BE16" s="103"/>
      <c r="BF16" s="103"/>
      <c r="BG16" s="103" t="str">
        <f>IF('入力シート'!C27=2,"■　無 ","□　無")</f>
        <v>□　無</v>
      </c>
      <c r="BH16" s="103"/>
      <c r="BI16" s="103"/>
      <c r="BJ16" s="125"/>
    </row>
    <row r="17" spans="3:62" s="26" customFormat="1" ht="24.75" customHeight="1">
      <c r="C17" s="77"/>
      <c r="D17" s="78"/>
      <c r="E17" s="78"/>
      <c r="F17" s="79"/>
      <c r="G17" s="6"/>
      <c r="H17" s="9" t="s">
        <v>17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 t="str">
        <f>IF('入力シート'!C29=1,"■　収益事業を行う","□　収益事業を行う")</f>
        <v>□　収益事業を行う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 t="str">
        <f>IF('入力シート'!C29=2,"■　収益事業を行わない","□　収益事業を行わない")</f>
        <v>□　収益事業を行わない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0"/>
    </row>
    <row r="18" spans="3:62" s="26" customFormat="1" ht="24.75" customHeight="1">
      <c r="C18" s="77"/>
      <c r="D18" s="78"/>
      <c r="E18" s="78"/>
      <c r="F18" s="79"/>
      <c r="G18" s="6"/>
      <c r="H18" s="9" t="s">
        <v>16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tr">
        <f>IF('入力シート'!C30=1,"■　非営利型法人","□　非営利型法人")</f>
        <v>□　非営利型法人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 t="str">
        <f>IF('入力シート'!C30=2,"■　普通法人","□　普通法人")</f>
        <v>□　普通法人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10"/>
    </row>
    <row r="19" spans="3:62" s="26" customFormat="1" ht="24.75" customHeight="1">
      <c r="C19" s="77"/>
      <c r="D19" s="78"/>
      <c r="E19" s="78"/>
      <c r="F19" s="79"/>
      <c r="G19" s="6"/>
      <c r="H19" s="7" t="s">
        <v>137</v>
      </c>
      <c r="I19" s="7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3" t="str">
        <f>IF('入力シート'!C31=1,"■　有　","□　有")</f>
        <v>□　有</v>
      </c>
      <c r="W19" s="103"/>
      <c r="X19" s="103"/>
      <c r="Y19" s="103"/>
      <c r="Z19" s="103"/>
      <c r="AA19" s="103" t="str">
        <f>IF('入力シート'!C31=2,"■　無　","□　無")</f>
        <v>□　無</v>
      </c>
      <c r="AB19" s="103"/>
      <c r="AC19" s="103"/>
      <c r="AD19" s="103"/>
      <c r="AE19" s="103"/>
      <c r="AF19" s="10"/>
      <c r="AG19" s="9"/>
      <c r="AH19" s="9" t="s">
        <v>139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16">
        <f>'入力シート'!C32</f>
        <v>0</v>
      </c>
      <c r="AX19" s="92"/>
      <c r="AY19" s="92"/>
      <c r="AZ19" s="92"/>
      <c r="BA19" s="92"/>
      <c r="BB19" s="92"/>
      <c r="BC19" s="91" t="s">
        <v>21</v>
      </c>
      <c r="BD19" s="91"/>
      <c r="BE19" s="116">
        <f>'入力シート'!C33</f>
        <v>0</v>
      </c>
      <c r="BF19" s="92"/>
      <c r="BG19" s="92"/>
      <c r="BH19" s="92"/>
      <c r="BI19" s="92"/>
      <c r="BJ19" s="93"/>
    </row>
    <row r="20" spans="3:62" s="26" customFormat="1" ht="24.75" customHeight="1">
      <c r="C20" s="80"/>
      <c r="D20" s="81"/>
      <c r="E20" s="81"/>
      <c r="F20" s="82"/>
      <c r="G20" s="6"/>
      <c r="H20" s="7" t="s">
        <v>138</v>
      </c>
      <c r="I20" s="11"/>
      <c r="J20" s="42"/>
      <c r="K20" s="9"/>
      <c r="L20" s="9"/>
      <c r="M20" s="9"/>
      <c r="N20" s="9"/>
      <c r="O20" s="9"/>
      <c r="P20" s="9"/>
      <c r="Q20" s="9"/>
      <c r="R20" s="63">
        <f>'入力シート'!C34</f>
        <v>0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91" t="s">
        <v>25</v>
      </c>
      <c r="AH20" s="91"/>
      <c r="AI20" s="91"/>
      <c r="AJ20" s="91"/>
      <c r="AK20" s="91"/>
      <c r="AL20" s="63">
        <f>'入力シート'!C35</f>
        <v>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</row>
    <row r="21" spans="3:62" s="26" customFormat="1" ht="7.5" customHeight="1">
      <c r="C21" s="43"/>
      <c r="D21" s="43"/>
      <c r="E21" s="43"/>
      <c r="F21" s="4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3:62" s="26" customFormat="1" ht="15" customHeight="1">
      <c r="C22" s="74" t="str">
        <f>IF('入力シート'!C38="","設置・廃止",IF('入力シート'!C38=1,"設置",IF('入力シート'!C38=2,"廃止","設置・廃止")))</f>
        <v>設置・廃止</v>
      </c>
      <c r="D22" s="83"/>
      <c r="E22" s="83"/>
      <c r="F22" s="84"/>
      <c r="G22" s="90" t="s">
        <v>42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0" t="s">
        <v>43</v>
      </c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4"/>
      <c r="BB22" s="90" t="str">
        <f>IF('入力シート'!C38="","設置・廃止年月日",IF('入力シート'!C38=1,"設置年月日",IF('入力シート'!C38=2,"廃止年月日","設置・廃止年月日")))</f>
        <v>設置・廃止年月日</v>
      </c>
      <c r="BC22" s="91"/>
      <c r="BD22" s="91"/>
      <c r="BE22" s="91"/>
      <c r="BF22" s="91"/>
      <c r="BG22" s="91"/>
      <c r="BH22" s="91"/>
      <c r="BI22" s="91"/>
      <c r="BJ22" s="94"/>
    </row>
    <row r="23" spans="3:62" s="26" customFormat="1" ht="47.25" customHeight="1">
      <c r="C23" s="77"/>
      <c r="D23" s="85"/>
      <c r="E23" s="85"/>
      <c r="F23" s="86"/>
      <c r="G23" s="97">
        <f>'入力シート'!C39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97">
        <f>'入力シート'!C40</f>
        <v>0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5"/>
      <c r="BB23" s="124">
        <f>'入力シート'!C41</f>
        <v>0</v>
      </c>
      <c r="BC23" s="92"/>
      <c r="BD23" s="92"/>
      <c r="BE23" s="92"/>
      <c r="BF23" s="92"/>
      <c r="BG23" s="92"/>
      <c r="BH23" s="92"/>
      <c r="BI23" s="92"/>
      <c r="BJ23" s="93"/>
    </row>
    <row r="24" spans="3:62" s="26" customFormat="1" ht="18" customHeight="1">
      <c r="C24" s="87"/>
      <c r="D24" s="88"/>
      <c r="E24" s="88"/>
      <c r="F24" s="89"/>
      <c r="G24" s="6"/>
      <c r="H24" s="9" t="s">
        <v>75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38"/>
      <c r="AH24" s="38" t="str">
        <f>IF('入力シート'!C42=1,"■　有","□　有")</f>
        <v>□　有</v>
      </c>
      <c r="AI24" s="38"/>
      <c r="AJ24" s="38"/>
      <c r="AK24" s="38"/>
      <c r="AL24" s="38"/>
      <c r="AM24" s="38"/>
      <c r="AN24" s="38" t="str">
        <f>IF('入力シート'!C42=2,"■　無","□　無")</f>
        <v>□　無</v>
      </c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"/>
      <c r="BC24" s="7"/>
      <c r="BD24" s="7"/>
      <c r="BE24" s="7"/>
      <c r="BF24" s="7"/>
      <c r="BG24" s="7"/>
      <c r="BH24" s="7"/>
      <c r="BI24" s="7"/>
      <c r="BJ24" s="44"/>
    </row>
    <row r="25" spans="3:62" s="26" customFormat="1" ht="7.5" customHeight="1">
      <c r="C25" s="1"/>
      <c r="D25" s="45"/>
      <c r="E25" s="46"/>
      <c r="F25" s="46"/>
      <c r="G25" s="46"/>
      <c r="H25" s="46"/>
      <c r="I25" s="46"/>
      <c r="J25" s="4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3:62" s="26" customFormat="1" ht="15" customHeight="1">
      <c r="C26" s="95" t="s">
        <v>6</v>
      </c>
      <c r="D26" s="83"/>
      <c r="E26" s="83"/>
      <c r="F26" s="84"/>
      <c r="G26" s="90" t="s">
        <v>26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4"/>
      <c r="X26" s="90" t="s">
        <v>27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4"/>
      <c r="AM26" s="90" t="s">
        <v>28</v>
      </c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4"/>
      <c r="BB26" s="90" t="s">
        <v>5</v>
      </c>
      <c r="BC26" s="91"/>
      <c r="BD26" s="91"/>
      <c r="BE26" s="91"/>
      <c r="BF26" s="91"/>
      <c r="BG26" s="91"/>
      <c r="BH26" s="91"/>
      <c r="BI26" s="91"/>
      <c r="BJ26" s="94"/>
    </row>
    <row r="27" spans="3:62" s="26" customFormat="1" ht="15.75" customHeight="1">
      <c r="C27" s="96"/>
      <c r="D27" s="85"/>
      <c r="E27" s="85"/>
      <c r="F27" s="86"/>
      <c r="G27" s="28"/>
      <c r="H27" s="3" t="str">
        <f>IF('入力シート'!C45="本店所在地","■　本店所在地","□　本店所在地")</f>
        <v>□　本店所在地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9"/>
      <c r="X27" s="144">
        <f>'入力シート'!C47</f>
        <v>0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6"/>
      <c r="AM27" s="144">
        <f>'入力シート'!C48</f>
        <v>0</v>
      </c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28"/>
      <c r="BC27" s="3"/>
      <c r="BD27" s="3"/>
      <c r="BE27" s="3"/>
      <c r="BF27" s="3"/>
      <c r="BG27" s="3"/>
      <c r="BH27" s="3"/>
      <c r="BI27" s="3"/>
      <c r="BJ27" s="29"/>
    </row>
    <row r="28" spans="3:62" s="26" customFormat="1" ht="15.75" customHeight="1">
      <c r="C28" s="96"/>
      <c r="D28" s="85"/>
      <c r="E28" s="85"/>
      <c r="F28" s="86"/>
      <c r="G28" s="30"/>
      <c r="H28" s="1" t="str">
        <f>IF('入力シート'!C45="名称・組織・商号","■　名称・組織・商号","□　名称・組織・商号")</f>
        <v>□　名称・組織・商号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1"/>
      <c r="X28" s="147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9"/>
      <c r="AM28" s="147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9"/>
      <c r="BB28" s="132">
        <f>'入力シート'!C49</f>
        <v>0</v>
      </c>
      <c r="BC28" s="127"/>
      <c r="BD28" s="127"/>
      <c r="BE28" s="127"/>
      <c r="BF28" s="127"/>
      <c r="BG28" s="127"/>
      <c r="BH28" s="127"/>
      <c r="BI28" s="127"/>
      <c r="BJ28" s="128"/>
    </row>
    <row r="29" spans="3:62" s="26" customFormat="1" ht="15.75" customHeight="1">
      <c r="C29" s="96"/>
      <c r="D29" s="85"/>
      <c r="E29" s="85"/>
      <c r="F29" s="86"/>
      <c r="G29" s="30"/>
      <c r="H29" s="1" t="str">
        <f>IF('入力シート'!C45="送付先","■　送付先","□　送付先")</f>
        <v>□　送付先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1"/>
      <c r="X29" s="147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9"/>
      <c r="AM29" s="147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  <c r="BB29" s="30"/>
      <c r="BC29" s="1"/>
      <c r="BD29" s="1"/>
      <c r="BE29" s="1"/>
      <c r="BF29" s="1"/>
      <c r="BG29" s="1"/>
      <c r="BH29" s="1"/>
      <c r="BI29" s="1"/>
      <c r="BJ29" s="31"/>
    </row>
    <row r="30" spans="3:62" s="26" customFormat="1" ht="15.75" customHeight="1">
      <c r="C30" s="96"/>
      <c r="D30" s="85"/>
      <c r="E30" s="85"/>
      <c r="F30" s="86"/>
      <c r="G30" s="30"/>
      <c r="H30" s="1" t="str">
        <f>IF('入力シート'!C45="代表者","■　代表者","□　代表者")</f>
        <v>□　代表者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1"/>
      <c r="X30" s="147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9"/>
      <c r="AM30" s="147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  <c r="BB30" s="30"/>
      <c r="BC30" s="1"/>
      <c r="BD30" s="1"/>
      <c r="BE30" s="1"/>
      <c r="BF30" s="1"/>
      <c r="BG30" s="1"/>
      <c r="BH30" s="1"/>
      <c r="BI30" s="1"/>
      <c r="BJ30" s="31"/>
    </row>
    <row r="31" spans="3:62" s="26" customFormat="1" ht="15.75" customHeight="1">
      <c r="C31" s="96"/>
      <c r="D31" s="85"/>
      <c r="E31" s="85"/>
      <c r="F31" s="86"/>
      <c r="G31" s="30"/>
      <c r="H31" s="1" t="str">
        <f>IF('入力シート'!C45="（通算）事業年度","■　（通算）事業年度","□　（通算）事業年度")</f>
        <v>□　（通算）事業年度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1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147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30" t="s">
        <v>49</v>
      </c>
      <c r="BC31" s="1"/>
      <c r="BD31" s="1"/>
      <c r="BE31" s="1"/>
      <c r="BF31" s="1"/>
      <c r="BG31" s="1"/>
      <c r="BH31" s="1"/>
      <c r="BI31" s="1"/>
      <c r="BJ31" s="31"/>
    </row>
    <row r="32" spans="3:62" s="26" customFormat="1" ht="15.75" customHeight="1">
      <c r="C32" s="96"/>
      <c r="D32" s="85"/>
      <c r="E32" s="85"/>
      <c r="F32" s="86"/>
      <c r="G32" s="30"/>
      <c r="H32" s="1" t="str">
        <f>IF('入力シート'!C45="資本金等の額","■　資本金等の額","□　資本金等の額")</f>
        <v>□　資本金等の額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31"/>
      <c r="X32" s="147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9"/>
      <c r="AM32" s="147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9"/>
      <c r="BB32" s="132">
        <f>'入力シート'!C50</f>
        <v>0</v>
      </c>
      <c r="BC32" s="127"/>
      <c r="BD32" s="127"/>
      <c r="BE32" s="127"/>
      <c r="BF32" s="127"/>
      <c r="BG32" s="127"/>
      <c r="BH32" s="127"/>
      <c r="BI32" s="127"/>
      <c r="BJ32" s="48" t="s">
        <v>77</v>
      </c>
    </row>
    <row r="33" spans="3:62" s="26" customFormat="1" ht="15.75" customHeight="1">
      <c r="C33" s="96"/>
      <c r="D33" s="85"/>
      <c r="E33" s="85"/>
      <c r="F33" s="86"/>
      <c r="G33" s="30"/>
      <c r="H33" s="1" t="str">
        <f>IF('入力シート'!C45="事業所等の名称・所在地","■　事業所等の名称・所在地","□　事業所等の名称・所在地")</f>
        <v>□　事業所等の名称・所在地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1"/>
      <c r="X33" s="150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2"/>
      <c r="BB33" s="41"/>
      <c r="BC33" s="38"/>
      <c r="BD33" s="38"/>
      <c r="BE33" s="38"/>
      <c r="BF33" s="38"/>
      <c r="BG33" s="38"/>
      <c r="BH33" s="38"/>
      <c r="BI33" s="38"/>
      <c r="BJ33" s="40"/>
    </row>
    <row r="34" spans="3:62" s="26" customFormat="1" ht="15.75" customHeight="1">
      <c r="C34" s="96"/>
      <c r="D34" s="85"/>
      <c r="E34" s="85"/>
      <c r="F34" s="86"/>
      <c r="G34" s="30"/>
      <c r="H34" s="140" t="str">
        <f>IF('入力シート'!C45="その他","■　その他","□　その他")</f>
        <v>□　その他</v>
      </c>
      <c r="I34" s="140"/>
      <c r="J34" s="140"/>
      <c r="K34" s="49" t="s">
        <v>79</v>
      </c>
      <c r="L34" s="50"/>
      <c r="M34" s="98">
        <f>'入力シート'!C46</f>
        <v>0</v>
      </c>
      <c r="N34" s="98"/>
      <c r="O34" s="98"/>
      <c r="P34" s="98"/>
      <c r="Q34" s="98"/>
      <c r="R34" s="98"/>
      <c r="S34" s="98"/>
      <c r="T34" s="98"/>
      <c r="U34" s="98"/>
      <c r="V34" s="98" t="s">
        <v>78</v>
      </c>
      <c r="W34" s="99"/>
      <c r="X34" s="60"/>
      <c r="Y34" s="9" t="s">
        <v>30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38"/>
      <c r="AO34" s="9"/>
      <c r="AP34" s="38"/>
      <c r="AQ34" s="9"/>
      <c r="AR34" s="9" t="str">
        <f>IF('入力シート'!C51=1,"■　存続","□　存続")</f>
        <v>□　存続</v>
      </c>
      <c r="AS34" s="9"/>
      <c r="AT34" s="9"/>
      <c r="AU34" s="9"/>
      <c r="AV34" s="9"/>
      <c r="AW34" s="9"/>
      <c r="AX34" s="9" t="str">
        <f>IF('入力シート'!C51=2,"■　廃止","□　廃止")</f>
        <v>□　廃止</v>
      </c>
      <c r="AY34" s="38"/>
      <c r="AZ34" s="9"/>
      <c r="BA34" s="9"/>
      <c r="BB34" s="38"/>
      <c r="BC34" s="38"/>
      <c r="BD34" s="38"/>
      <c r="BE34" s="38"/>
      <c r="BF34" s="38"/>
      <c r="BG34" s="38"/>
      <c r="BH34" s="38"/>
      <c r="BI34" s="38"/>
      <c r="BJ34" s="40"/>
    </row>
    <row r="35" spans="3:62" s="26" customFormat="1" ht="7.5" customHeight="1">
      <c r="C35" s="13"/>
      <c r="D35" s="13"/>
      <c r="E35" s="13"/>
      <c r="F35" s="1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3:62" s="26" customFormat="1" ht="18" customHeight="1">
      <c r="C36" s="104" t="str">
        <f>IF('入力シート'!C54="","合併・分割",IF('入力シート'!C54=1,"合併",IF('入力シート'!C54=2,"分割","合併・分割")))</f>
        <v>合併・分割</v>
      </c>
      <c r="D36" s="105"/>
      <c r="E36" s="105"/>
      <c r="F36" s="106"/>
      <c r="G36" s="1"/>
      <c r="H36" s="1" t="str">
        <f>IF('入力シート'!C54="","合併（分割）年月日",IF('入力シート'!C54=1,"合併年月日",IF('入力シート'!C54=2,"分割年月日","合併（分割）年月日")))</f>
        <v>合併（分割）年月日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0"/>
      <c r="Y36" s="111" t="s">
        <v>45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31"/>
      <c r="AM36" s="30"/>
      <c r="AN36" s="1" t="str">
        <f>IF('入力シート'!C56=1,"■　引き継ぐ","□　引き継ぐ")</f>
        <v>□　引き継ぐ</v>
      </c>
      <c r="AO36" s="1"/>
      <c r="AP36" s="1"/>
      <c r="AQ36" s="1"/>
      <c r="AR36" s="1"/>
      <c r="AS36" s="1"/>
      <c r="AT36" s="1"/>
      <c r="AU36" s="1"/>
      <c r="AV36" s="31"/>
      <c r="AW36" s="112" t="s">
        <v>39</v>
      </c>
      <c r="AX36" s="113"/>
      <c r="AY36" s="113"/>
      <c r="AZ36" s="113"/>
      <c r="BA36" s="114"/>
      <c r="BB36" s="1"/>
      <c r="BC36" s="1" t="str">
        <f>IF('入力シート'!C57=1,"■　適格","□　適格")</f>
        <v>□　適格</v>
      </c>
      <c r="BD36" s="1"/>
      <c r="BH36" s="1"/>
      <c r="BI36" s="1"/>
      <c r="BJ36" s="31"/>
    </row>
    <row r="37" spans="3:62" s="26" customFormat="1" ht="18" customHeight="1">
      <c r="C37" s="104"/>
      <c r="D37" s="105"/>
      <c r="E37" s="105"/>
      <c r="F37" s="106"/>
      <c r="G37" s="38"/>
      <c r="H37" s="38"/>
      <c r="I37" s="38"/>
      <c r="J37" s="38"/>
      <c r="K37" s="38"/>
      <c r="L37" s="38"/>
      <c r="M37" s="38"/>
      <c r="N37" s="129">
        <f>'入力シート'!C55</f>
        <v>0</v>
      </c>
      <c r="O37" s="130"/>
      <c r="P37" s="130"/>
      <c r="Q37" s="130"/>
      <c r="R37" s="130"/>
      <c r="S37" s="130"/>
      <c r="T37" s="130"/>
      <c r="U37" s="130"/>
      <c r="V37" s="130"/>
      <c r="W37" s="131"/>
      <c r="X37" s="30"/>
      <c r="Y37" s="72" t="s">
        <v>29</v>
      </c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31"/>
      <c r="AM37" s="30"/>
      <c r="AN37" s="1" t="str">
        <f>IF('入力シート'!C56=2,"■　引き継がない","□　引き継がない")</f>
        <v>□　引き継がない</v>
      </c>
      <c r="AO37" s="1"/>
      <c r="AP37" s="1"/>
      <c r="AQ37" s="1"/>
      <c r="AR37" s="1"/>
      <c r="AS37" s="1"/>
      <c r="AT37" s="1"/>
      <c r="AU37" s="1"/>
      <c r="AV37" s="31"/>
      <c r="AW37" s="115"/>
      <c r="AX37" s="113"/>
      <c r="AY37" s="113"/>
      <c r="AZ37" s="113"/>
      <c r="BA37" s="114"/>
      <c r="BB37" s="1"/>
      <c r="BC37" s="1" t="str">
        <f>IF('入力シート'!C57=2,"■　その他","□　その他")</f>
        <v>□　その他</v>
      </c>
      <c r="BD37" s="1"/>
      <c r="BH37" s="1"/>
      <c r="BI37" s="1"/>
      <c r="BJ37" s="31"/>
    </row>
    <row r="38" spans="3:62" s="26" customFormat="1" ht="18" customHeight="1">
      <c r="C38" s="104"/>
      <c r="D38" s="105"/>
      <c r="E38" s="105"/>
      <c r="F38" s="106"/>
      <c r="G38" s="28"/>
      <c r="H38" s="70" t="s">
        <v>31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29"/>
      <c r="X38" s="133">
        <f>'入力シート'!C58</f>
        <v>0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</row>
    <row r="39" spans="3:62" s="26" customFormat="1" ht="18" customHeight="1">
      <c r="C39" s="104"/>
      <c r="D39" s="105"/>
      <c r="E39" s="105"/>
      <c r="F39" s="106"/>
      <c r="G39" s="30"/>
      <c r="H39" s="111" t="s">
        <v>32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31"/>
      <c r="X39" s="136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8"/>
    </row>
    <row r="40" spans="3:62" s="26" customFormat="1" ht="7.5" customHeight="1">
      <c r="C40" s="33"/>
      <c r="D40" s="33"/>
      <c r="E40" s="33"/>
      <c r="F40" s="33"/>
      <c r="G40" s="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3:62" s="26" customFormat="1" ht="12" customHeight="1">
      <c r="C41" s="108" t="s">
        <v>35</v>
      </c>
      <c r="D41" s="109"/>
      <c r="E41" s="109"/>
      <c r="F41" s="110"/>
      <c r="G41" s="28"/>
      <c r="H41" s="3" t="str">
        <f>IF('入力シート'!C61=1,"■　解散","□　解散")</f>
        <v>□　解散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9"/>
      <c r="X41" s="28"/>
      <c r="Y41" s="3" t="s">
        <v>36</v>
      </c>
      <c r="Z41" s="3"/>
      <c r="AA41" s="3"/>
      <c r="AB41" s="3"/>
      <c r="AC41" s="3"/>
      <c r="AD41" s="3"/>
      <c r="AE41" s="3"/>
      <c r="AF41" s="3"/>
      <c r="AG41" s="134">
        <f>'入力シート'!C63</f>
        <v>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5"/>
    </row>
    <row r="42" spans="3:62" s="26" customFormat="1" ht="12" customHeight="1">
      <c r="C42" s="104"/>
      <c r="D42" s="105"/>
      <c r="E42" s="105"/>
      <c r="F42" s="106"/>
      <c r="G42" s="30"/>
      <c r="H42" s="1"/>
      <c r="I42" s="1"/>
      <c r="J42" s="1"/>
      <c r="K42" s="1"/>
      <c r="L42" s="1"/>
      <c r="M42" s="1"/>
      <c r="N42" s="126">
        <f>IF('入力シート'!C61=1,'入力シート'!C62,"")</f>
      </c>
      <c r="O42" s="127"/>
      <c r="P42" s="127"/>
      <c r="Q42" s="127"/>
      <c r="R42" s="127"/>
      <c r="S42" s="127"/>
      <c r="T42" s="127"/>
      <c r="U42" s="127"/>
      <c r="V42" s="127"/>
      <c r="W42" s="128"/>
      <c r="X42" s="30"/>
      <c r="Y42" s="1"/>
      <c r="Z42" s="1"/>
      <c r="AA42" s="1"/>
      <c r="AB42" s="1"/>
      <c r="AC42" s="1"/>
      <c r="AD42" s="1"/>
      <c r="AE42" s="1"/>
      <c r="AF42" s="1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3"/>
    </row>
    <row r="43" spans="3:62" s="26" customFormat="1" ht="12" customHeight="1">
      <c r="C43" s="104"/>
      <c r="D43" s="105"/>
      <c r="E43" s="105"/>
      <c r="F43" s="106"/>
      <c r="G43" s="30"/>
      <c r="H43" s="1" t="str">
        <f>IF('入力シート'!C61=2,"■　清算結了","□　清算結了")</f>
        <v>□　清算結了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1"/>
      <c r="X43" s="30"/>
      <c r="Y43" s="1" t="s">
        <v>37</v>
      </c>
      <c r="Z43" s="1"/>
      <c r="AA43" s="1"/>
      <c r="AB43" s="1" t="s">
        <v>38</v>
      </c>
      <c r="AC43" s="1"/>
      <c r="AD43" s="1"/>
      <c r="AE43" s="1"/>
      <c r="AF43" s="1"/>
      <c r="AG43" s="142">
        <f>'入力シート'!C64</f>
        <v>0</v>
      </c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"/>
      <c r="AX43" s="1"/>
      <c r="AY43" s="1"/>
      <c r="AZ43" s="1"/>
      <c r="BA43" s="1"/>
      <c r="BB43" s="127">
        <f>'入力シート'!C65</f>
        <v>0</v>
      </c>
      <c r="BC43" s="127"/>
      <c r="BD43" s="127"/>
      <c r="BE43" s="127"/>
      <c r="BF43" s="127"/>
      <c r="BG43" s="127"/>
      <c r="BH43" s="127"/>
      <c r="BI43" s="127"/>
      <c r="BJ43" s="128"/>
    </row>
    <row r="44" spans="3:62" s="26" customFormat="1" ht="12" customHeight="1">
      <c r="C44" s="104"/>
      <c r="D44" s="105"/>
      <c r="E44" s="105"/>
      <c r="F44" s="106"/>
      <c r="G44" s="30"/>
      <c r="H44" s="1"/>
      <c r="I44" s="1"/>
      <c r="J44" s="1"/>
      <c r="K44" s="1"/>
      <c r="L44" s="1"/>
      <c r="M44" s="1"/>
      <c r="N44" s="129">
        <f>IF('入力シート'!C61=2,'入力シート'!C62,"")</f>
      </c>
      <c r="O44" s="130"/>
      <c r="P44" s="130"/>
      <c r="Q44" s="130"/>
      <c r="R44" s="130"/>
      <c r="S44" s="130"/>
      <c r="T44" s="130"/>
      <c r="U44" s="130"/>
      <c r="V44" s="130"/>
      <c r="W44" s="131"/>
      <c r="X44" s="30"/>
      <c r="Y44" s="1"/>
      <c r="Z44" s="1"/>
      <c r="AA44" s="1"/>
      <c r="AB44" s="1"/>
      <c r="AC44" s="1"/>
      <c r="AD44" s="1"/>
      <c r="AE44" s="1"/>
      <c r="AF44" s="1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" t="s">
        <v>48</v>
      </c>
      <c r="AX44" s="1"/>
      <c r="AY44" s="1"/>
      <c r="AZ44" s="1"/>
      <c r="BA44" s="1"/>
      <c r="BB44" s="130"/>
      <c r="BC44" s="130"/>
      <c r="BD44" s="130"/>
      <c r="BE44" s="130"/>
      <c r="BF44" s="130"/>
      <c r="BG44" s="130"/>
      <c r="BH44" s="130"/>
      <c r="BI44" s="130"/>
      <c r="BJ44" s="131"/>
    </row>
    <row r="45" spans="3:62" s="26" customFormat="1" ht="7.5" customHeight="1">
      <c r="C45" s="13"/>
      <c r="D45" s="13"/>
      <c r="E45" s="13"/>
      <c r="F45" s="1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3:62" s="26" customFormat="1" ht="24.75" customHeight="1">
      <c r="C46" s="100" t="s">
        <v>33</v>
      </c>
      <c r="D46" s="101"/>
      <c r="E46" s="101"/>
      <c r="F46" s="102"/>
      <c r="G46" s="6"/>
      <c r="H46" s="117">
        <f>'入力シート'!C68</f>
        <v>0</v>
      </c>
      <c r="I46" s="92"/>
      <c r="J46" s="92"/>
      <c r="K46" s="92"/>
      <c r="L46" s="92"/>
      <c r="M46" s="92"/>
      <c r="N46" s="92"/>
      <c r="O46" s="92"/>
      <c r="P46" s="92"/>
      <c r="Q46" s="92"/>
      <c r="R46" s="9" t="s">
        <v>88</v>
      </c>
      <c r="S46" s="9"/>
      <c r="T46" s="9"/>
      <c r="U46" s="9"/>
      <c r="V46" s="9"/>
      <c r="W46" s="9"/>
      <c r="X46" s="6"/>
      <c r="Y46" s="9" t="s">
        <v>89</v>
      </c>
      <c r="Z46" s="9"/>
      <c r="AA46" s="9"/>
      <c r="AB46" s="9"/>
      <c r="AC46" s="9"/>
      <c r="AD46" s="9"/>
      <c r="AE46" s="9"/>
      <c r="AF46" s="9"/>
      <c r="AG46" s="9"/>
      <c r="AH46" s="9"/>
      <c r="AI46" s="9" t="str">
        <f>IF('入力シート'!C69=1,"■ 有","□ 有")</f>
        <v>□ 有</v>
      </c>
      <c r="AJ46" s="9"/>
      <c r="AK46" s="9"/>
      <c r="AL46" s="9"/>
      <c r="AM46" s="9" t="str">
        <f>IF('入力シート'!C69=2,"■ 無","□ 無")</f>
        <v>□ 無</v>
      </c>
      <c r="AN46" s="9"/>
      <c r="AO46" s="9"/>
      <c r="AP46" s="9"/>
      <c r="AQ46" s="90" t="s">
        <v>34</v>
      </c>
      <c r="AR46" s="91"/>
      <c r="AS46" s="91"/>
      <c r="AT46" s="91"/>
      <c r="AU46" s="6"/>
      <c r="AV46" s="117">
        <f>'入力シート'!C70</f>
        <v>0</v>
      </c>
      <c r="AW46" s="92"/>
      <c r="AX46" s="92"/>
      <c r="AY46" s="92"/>
      <c r="AZ46" s="92"/>
      <c r="BA46" s="92"/>
      <c r="BB46" s="92"/>
      <c r="BC46" s="92"/>
      <c r="BD46" s="92"/>
      <c r="BE46" s="9" t="s">
        <v>90</v>
      </c>
      <c r="BF46" s="9"/>
      <c r="BG46" s="9"/>
      <c r="BH46" s="9"/>
      <c r="BI46" s="9"/>
      <c r="BJ46" s="10"/>
    </row>
    <row r="47" spans="3:62" s="26" customFormat="1" ht="7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="26" customFormat="1" ht="13.5" customHeight="1">
      <c r="C48" s="26" t="s">
        <v>41</v>
      </c>
    </row>
    <row r="49" s="26" customFormat="1" ht="13.5" customHeight="1">
      <c r="D49" s="26" t="s">
        <v>46</v>
      </c>
    </row>
    <row r="50" s="26" customFormat="1" ht="13.5" customHeight="1">
      <c r="D50" s="26" t="s">
        <v>47</v>
      </c>
    </row>
    <row r="51" s="26" customFormat="1" ht="7.5" customHeight="1"/>
    <row r="52" spans="24:62" s="26" customFormat="1" ht="29.25" customHeight="1">
      <c r="X52" s="6"/>
      <c r="Y52" s="73" t="s">
        <v>4</v>
      </c>
      <c r="Z52" s="68"/>
      <c r="AA52" s="68"/>
      <c r="AB52" s="68"/>
      <c r="AC52" s="68"/>
      <c r="AD52" s="68"/>
      <c r="AE52" s="68"/>
      <c r="AF52" s="68"/>
      <c r="AG52" s="9"/>
      <c r="AH52" s="141">
        <f>'入力シート'!C73</f>
        <v>0</v>
      </c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34" t="s">
        <v>48</v>
      </c>
      <c r="AX52" s="9"/>
      <c r="AY52" s="9"/>
      <c r="AZ52" s="9"/>
      <c r="BA52" s="9"/>
      <c r="BB52" s="92">
        <f>'入力シート'!C74</f>
        <v>0</v>
      </c>
      <c r="BC52" s="92"/>
      <c r="BD52" s="92"/>
      <c r="BE52" s="92"/>
      <c r="BF52" s="92"/>
      <c r="BG52" s="92"/>
      <c r="BH52" s="92"/>
      <c r="BI52" s="92"/>
      <c r="BJ52" s="93"/>
    </row>
  </sheetData>
  <sheetProtection/>
  <mergeCells count="85">
    <mergeCell ref="AY1:BJ1"/>
    <mergeCell ref="H34:J34"/>
    <mergeCell ref="AH52:AV52"/>
    <mergeCell ref="BB52:BJ52"/>
    <mergeCell ref="AG41:BJ42"/>
    <mergeCell ref="AG43:AV44"/>
    <mergeCell ref="BB43:BJ44"/>
    <mergeCell ref="AM27:BA33"/>
    <mergeCell ref="BB28:BJ28"/>
    <mergeCell ref="X27:AL33"/>
    <mergeCell ref="N42:W42"/>
    <mergeCell ref="N44:W44"/>
    <mergeCell ref="H46:Q46"/>
    <mergeCell ref="AV46:BD46"/>
    <mergeCell ref="BB32:BI32"/>
    <mergeCell ref="H39:V39"/>
    <mergeCell ref="X38:BJ39"/>
    <mergeCell ref="AG4:BJ4"/>
    <mergeCell ref="AG5:BJ5"/>
    <mergeCell ref="N37:W37"/>
    <mergeCell ref="AG23:BA23"/>
    <mergeCell ref="BB23:BJ23"/>
    <mergeCell ref="BG16:BJ16"/>
    <mergeCell ref="BC16:BF16"/>
    <mergeCell ref="BA16:BB16"/>
    <mergeCell ref="BE19:BJ19"/>
    <mergeCell ref="BC19:BD19"/>
    <mergeCell ref="AW19:BB19"/>
    <mergeCell ref="AG20:AK20"/>
    <mergeCell ref="H13:R13"/>
    <mergeCell ref="S13:AF13"/>
    <mergeCell ref="H15:R15"/>
    <mergeCell ref="S15:AF15"/>
    <mergeCell ref="H16:N16"/>
    <mergeCell ref="O16:AF16"/>
    <mergeCell ref="AG9:BG9"/>
    <mergeCell ref="BB10:BJ10"/>
    <mergeCell ref="BB13:BH13"/>
    <mergeCell ref="BB14:BH14"/>
    <mergeCell ref="BB15:BH15"/>
    <mergeCell ref="C41:F44"/>
    <mergeCell ref="Y36:AK36"/>
    <mergeCell ref="AW36:BA37"/>
    <mergeCell ref="Y37:AK37"/>
    <mergeCell ref="H38:V38"/>
    <mergeCell ref="C46:F46"/>
    <mergeCell ref="AQ46:AT46"/>
    <mergeCell ref="Y52:AF52"/>
    <mergeCell ref="AG8:BJ8"/>
    <mergeCell ref="BB6:BJ6"/>
    <mergeCell ref="AG7:BJ7"/>
    <mergeCell ref="R20:AF20"/>
    <mergeCell ref="V19:Z19"/>
    <mergeCell ref="C36:F39"/>
    <mergeCell ref="AA19:AE19"/>
    <mergeCell ref="AG22:BA22"/>
    <mergeCell ref="BB22:BJ22"/>
    <mergeCell ref="C26:F34"/>
    <mergeCell ref="G26:W26"/>
    <mergeCell ref="X26:AL26"/>
    <mergeCell ref="AM26:BA26"/>
    <mergeCell ref="BB26:BJ26"/>
    <mergeCell ref="G23:AF23"/>
    <mergeCell ref="M34:U34"/>
    <mergeCell ref="V34:W34"/>
    <mergeCell ref="AG6:AJ6"/>
    <mergeCell ref="AK6:AV6"/>
    <mergeCell ref="X9:AE9"/>
    <mergeCell ref="X10:AE10"/>
    <mergeCell ref="C13:F20"/>
    <mergeCell ref="C22:F24"/>
    <mergeCell ref="G22:AF22"/>
    <mergeCell ref="Z14:AF14"/>
    <mergeCell ref="X14:Y14"/>
    <mergeCell ref="Q14:W14"/>
    <mergeCell ref="AG10:AJ10"/>
    <mergeCell ref="AK10:AV10"/>
    <mergeCell ref="AL20:BJ20"/>
    <mergeCell ref="C2:BJ3"/>
    <mergeCell ref="X4:AE4"/>
    <mergeCell ref="BL4:BL8"/>
    <mergeCell ref="X5:AE5"/>
    <mergeCell ref="X6:AE6"/>
    <mergeCell ref="X7:AE7"/>
    <mergeCell ref="X8:AE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74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P8" sqref="P8"/>
      <selection pane="topRight" activeCell="P8" sqref="P8"/>
      <selection pane="bottomLeft" activeCell="P8" sqref="P8"/>
      <selection pane="bottomRight" activeCell="C6" sqref="C6"/>
    </sheetView>
  </sheetViews>
  <sheetFormatPr defaultColWidth="9.00390625" defaultRowHeight="13.5"/>
  <cols>
    <col min="2" max="2" width="52.375" style="0" bestFit="1" customWidth="1"/>
    <col min="3" max="3" width="48.75390625" style="0" customWidth="1"/>
    <col min="4" max="4" width="47.00390625" style="0" bestFit="1" customWidth="1"/>
  </cols>
  <sheetData>
    <row r="2" spans="2:3" ht="13.5">
      <c r="B2" s="61" t="s">
        <v>134</v>
      </c>
      <c r="C2" s="55" t="s">
        <v>116</v>
      </c>
    </row>
    <row r="3" ht="13.5">
      <c r="C3" s="55" t="s">
        <v>117</v>
      </c>
    </row>
    <row r="4" ht="14.25" thickBot="1">
      <c r="C4" s="55" t="s">
        <v>118</v>
      </c>
    </row>
    <row r="5" spans="1:9" ht="14.25" thickBot="1">
      <c r="A5" t="s">
        <v>135</v>
      </c>
      <c r="B5" s="51"/>
      <c r="C5" s="52" t="s">
        <v>52</v>
      </c>
      <c r="H5">
        <v>1</v>
      </c>
      <c r="I5" t="s">
        <v>120</v>
      </c>
    </row>
    <row r="6" spans="2:9" ht="14.25" thickTop="1">
      <c r="B6" s="18" t="s">
        <v>0</v>
      </c>
      <c r="C6" s="24"/>
      <c r="D6" t="s">
        <v>128</v>
      </c>
      <c r="H6">
        <v>2</v>
      </c>
      <c r="I6" t="s">
        <v>121</v>
      </c>
    </row>
    <row r="7" spans="2:9" ht="13.5">
      <c r="B7" s="15" t="s">
        <v>7</v>
      </c>
      <c r="C7" s="22"/>
      <c r="D7" t="s">
        <v>127</v>
      </c>
      <c r="I7" t="s">
        <v>122</v>
      </c>
    </row>
    <row r="8" spans="2:9" ht="13.5">
      <c r="B8" s="15" t="s">
        <v>2</v>
      </c>
      <c r="C8" s="22"/>
      <c r="I8" t="s">
        <v>123</v>
      </c>
    </row>
    <row r="9" spans="2:9" ht="13.5">
      <c r="B9" s="15" t="s">
        <v>101</v>
      </c>
      <c r="C9" s="22"/>
      <c r="I9" t="s">
        <v>145</v>
      </c>
    </row>
    <row r="10" spans="2:9" ht="13.5">
      <c r="B10" s="15" t="s">
        <v>48</v>
      </c>
      <c r="C10" s="22"/>
      <c r="I10" t="s">
        <v>65</v>
      </c>
    </row>
    <row r="11" spans="2:9" ht="13.5">
      <c r="B11" s="15" t="s">
        <v>9</v>
      </c>
      <c r="C11" s="22"/>
      <c r="I11" t="s">
        <v>124</v>
      </c>
    </row>
    <row r="12" spans="2:9" ht="13.5">
      <c r="B12" s="15" t="s">
        <v>1</v>
      </c>
      <c r="C12" s="22"/>
      <c r="I12" t="s">
        <v>125</v>
      </c>
    </row>
    <row r="13" spans="2:3" ht="13.5">
      <c r="B13" s="15" t="s">
        <v>10</v>
      </c>
      <c r="C13" s="22"/>
    </row>
    <row r="14" spans="2:3" ht="13.5">
      <c r="B14" s="21" t="s">
        <v>98</v>
      </c>
      <c r="C14" s="22"/>
    </row>
    <row r="15" spans="2:3" ht="13.5">
      <c r="B15" s="21" t="s">
        <v>100</v>
      </c>
      <c r="C15" s="22"/>
    </row>
    <row r="16" spans="2:3" ht="14.25" thickBot="1">
      <c r="B16" s="20" t="s">
        <v>99</v>
      </c>
      <c r="C16" s="25"/>
    </row>
    <row r="18" spans="1:2" ht="14.25" thickBot="1">
      <c r="A18" t="s">
        <v>53</v>
      </c>
      <c r="B18" s="62" t="s">
        <v>136</v>
      </c>
    </row>
    <row r="19" spans="2:4" ht="13.5">
      <c r="B19" s="14" t="s">
        <v>54</v>
      </c>
      <c r="C19" s="23"/>
      <c r="D19" t="s">
        <v>146</v>
      </c>
    </row>
    <row r="20" spans="2:4" ht="13.5">
      <c r="B20" s="15" t="s">
        <v>56</v>
      </c>
      <c r="C20" s="22"/>
      <c r="D20" t="s">
        <v>58</v>
      </c>
    </row>
    <row r="21" spans="2:4" ht="13.5">
      <c r="B21" s="15" t="s">
        <v>57</v>
      </c>
      <c r="C21" s="22"/>
      <c r="D21" t="s">
        <v>59</v>
      </c>
    </row>
    <row r="22" spans="2:4" ht="13.5">
      <c r="B22" s="17" t="s">
        <v>61</v>
      </c>
      <c r="C22" s="54"/>
      <c r="D22" t="s">
        <v>106</v>
      </c>
    </row>
    <row r="23" spans="2:3" ht="13.5">
      <c r="B23" s="17" t="s">
        <v>62</v>
      </c>
      <c r="C23" s="22"/>
    </row>
    <row r="24" spans="2:3" ht="13.5">
      <c r="B24" s="17" t="s">
        <v>63</v>
      </c>
      <c r="C24" s="53"/>
    </row>
    <row r="25" spans="2:3" ht="13.5">
      <c r="B25" s="17" t="s">
        <v>64</v>
      </c>
      <c r="C25" s="53"/>
    </row>
    <row r="26" spans="2:3" ht="13.5">
      <c r="B26" s="17" t="s">
        <v>65</v>
      </c>
      <c r="C26" s="53"/>
    </row>
    <row r="27" spans="2:4" ht="13.5">
      <c r="B27" s="17" t="s">
        <v>66</v>
      </c>
      <c r="C27" s="54"/>
      <c r="D27" t="s">
        <v>107</v>
      </c>
    </row>
    <row r="28" spans="2:4" ht="13.5">
      <c r="B28" s="19" t="s">
        <v>105</v>
      </c>
      <c r="C28" s="22"/>
      <c r="D28" t="s">
        <v>119</v>
      </c>
    </row>
    <row r="29" spans="2:4" ht="13.5">
      <c r="B29" s="19" t="s">
        <v>129</v>
      </c>
      <c r="C29" s="54"/>
      <c r="D29" t="s">
        <v>108</v>
      </c>
    </row>
    <row r="30" spans="2:4" ht="13.5">
      <c r="B30" s="19" t="s">
        <v>130</v>
      </c>
      <c r="C30" s="54"/>
      <c r="D30" t="s">
        <v>109</v>
      </c>
    </row>
    <row r="31" spans="2:4" ht="13.5">
      <c r="B31" s="19" t="s">
        <v>140</v>
      </c>
      <c r="C31" s="54"/>
      <c r="D31" t="s">
        <v>107</v>
      </c>
    </row>
    <row r="32" spans="2:4" ht="13.5">
      <c r="B32" s="19" t="s">
        <v>141</v>
      </c>
      <c r="C32" s="22"/>
      <c r="D32" t="s">
        <v>58</v>
      </c>
    </row>
    <row r="33" spans="2:4" ht="13.5">
      <c r="B33" s="19" t="s">
        <v>142</v>
      </c>
      <c r="C33" s="22"/>
      <c r="D33" t="s">
        <v>59</v>
      </c>
    </row>
    <row r="34" spans="2:3" ht="13.5">
      <c r="B34" s="19" t="s">
        <v>143</v>
      </c>
      <c r="C34" s="22"/>
    </row>
    <row r="35" spans="2:3" ht="14.25" thickBot="1">
      <c r="B35" s="20" t="s">
        <v>144</v>
      </c>
      <c r="C35" s="25"/>
    </row>
    <row r="37" ht="14.25" thickBot="1">
      <c r="A37" t="s">
        <v>67</v>
      </c>
    </row>
    <row r="38" spans="2:4" ht="13.5">
      <c r="B38" s="14" t="s">
        <v>70</v>
      </c>
      <c r="C38" s="56"/>
      <c r="D38" t="s">
        <v>110</v>
      </c>
    </row>
    <row r="39" spans="2:3" ht="13.5">
      <c r="B39" s="15" t="s">
        <v>68</v>
      </c>
      <c r="C39" s="22"/>
    </row>
    <row r="40" spans="2:3" ht="13.5">
      <c r="B40" s="15" t="s">
        <v>69</v>
      </c>
      <c r="C40" s="22"/>
    </row>
    <row r="41" spans="2:4" ht="13.5">
      <c r="B41" s="17" t="s">
        <v>131</v>
      </c>
      <c r="C41" s="22"/>
      <c r="D41" t="s">
        <v>146</v>
      </c>
    </row>
    <row r="42" spans="2:4" ht="14.25" thickBot="1">
      <c r="B42" s="58" t="s">
        <v>96</v>
      </c>
      <c r="C42" s="57"/>
      <c r="D42" t="s">
        <v>107</v>
      </c>
    </row>
    <row r="44" ht="14.25" thickBot="1">
      <c r="A44" t="s">
        <v>6</v>
      </c>
    </row>
    <row r="45" spans="2:4" ht="13.5">
      <c r="B45" s="14" t="s">
        <v>133</v>
      </c>
      <c r="C45" s="56"/>
      <c r="D45" t="s">
        <v>126</v>
      </c>
    </row>
    <row r="46" spans="2:3" ht="13.5">
      <c r="B46" s="21" t="s">
        <v>132</v>
      </c>
      <c r="C46" s="22"/>
    </row>
    <row r="47" spans="2:3" ht="13.5">
      <c r="B47" s="15" t="s">
        <v>27</v>
      </c>
      <c r="C47" s="22"/>
    </row>
    <row r="48" spans="2:3" ht="13.5">
      <c r="B48" s="15" t="s">
        <v>28</v>
      </c>
      <c r="C48" s="22"/>
    </row>
    <row r="49" spans="2:4" ht="13.5">
      <c r="B49" s="15" t="s">
        <v>5</v>
      </c>
      <c r="C49" s="22"/>
      <c r="D49" t="s">
        <v>146</v>
      </c>
    </row>
    <row r="50" spans="2:4" ht="13.5">
      <c r="B50" s="15" t="s">
        <v>76</v>
      </c>
      <c r="C50" s="22"/>
      <c r="D50" t="s">
        <v>146</v>
      </c>
    </row>
    <row r="51" spans="2:4" ht="14.25" thickBot="1">
      <c r="B51" s="59" t="s">
        <v>97</v>
      </c>
      <c r="C51" s="57"/>
      <c r="D51" t="s">
        <v>111</v>
      </c>
    </row>
    <row r="53" ht="14.25" thickBot="1">
      <c r="A53" t="s">
        <v>74</v>
      </c>
    </row>
    <row r="54" spans="2:4" ht="13.5">
      <c r="B54" s="14" t="s">
        <v>95</v>
      </c>
      <c r="C54" s="56"/>
      <c r="D54" t="s">
        <v>112</v>
      </c>
    </row>
    <row r="55" spans="2:4" ht="13.5">
      <c r="B55" s="15" t="s">
        <v>80</v>
      </c>
      <c r="C55" s="22"/>
      <c r="D55" t="s">
        <v>146</v>
      </c>
    </row>
    <row r="56" spans="2:4" ht="13.5">
      <c r="B56" s="21" t="s">
        <v>103</v>
      </c>
      <c r="C56" s="54"/>
      <c r="D56" t="s">
        <v>113</v>
      </c>
    </row>
    <row r="57" spans="2:4" ht="13.5">
      <c r="B57" s="21" t="s">
        <v>104</v>
      </c>
      <c r="C57" s="54"/>
      <c r="D57" t="s">
        <v>114</v>
      </c>
    </row>
    <row r="58" spans="2:3" ht="14.25" thickBot="1">
      <c r="B58" s="20" t="s">
        <v>102</v>
      </c>
      <c r="C58" s="25"/>
    </row>
    <row r="60" ht="14.25" thickBot="1">
      <c r="A60" t="s">
        <v>81</v>
      </c>
    </row>
    <row r="61" spans="2:4" ht="13.5">
      <c r="B61" s="14" t="s">
        <v>82</v>
      </c>
      <c r="C61" s="56"/>
      <c r="D61" t="s">
        <v>115</v>
      </c>
    </row>
    <row r="62" spans="2:4" ht="13.5">
      <c r="B62" s="15" t="s">
        <v>83</v>
      </c>
      <c r="C62" s="22"/>
      <c r="D62" t="s">
        <v>146</v>
      </c>
    </row>
    <row r="63" spans="2:3" ht="13.5">
      <c r="B63" s="15" t="s">
        <v>84</v>
      </c>
      <c r="C63" s="22"/>
    </row>
    <row r="64" spans="2:3" ht="13.5">
      <c r="B64" s="15" t="s">
        <v>85</v>
      </c>
      <c r="C64" s="22"/>
    </row>
    <row r="65" spans="2:3" ht="14.25" thickBot="1">
      <c r="B65" s="16" t="s">
        <v>86</v>
      </c>
      <c r="C65" s="25"/>
    </row>
    <row r="67" ht="14.25" thickBot="1">
      <c r="A67" t="s">
        <v>33</v>
      </c>
    </row>
    <row r="68" spans="2:4" ht="13.5">
      <c r="B68" s="14" t="s">
        <v>91</v>
      </c>
      <c r="C68" s="23"/>
      <c r="D68" t="s">
        <v>55</v>
      </c>
    </row>
    <row r="69" spans="2:4" ht="13.5">
      <c r="B69" s="15" t="s">
        <v>87</v>
      </c>
      <c r="C69" s="54"/>
      <c r="D69" t="s">
        <v>107</v>
      </c>
    </row>
    <row r="70" spans="2:4" ht="14.25" thickBot="1">
      <c r="B70" s="16" t="s">
        <v>92</v>
      </c>
      <c r="C70" s="25"/>
      <c r="D70" t="s">
        <v>55</v>
      </c>
    </row>
    <row r="72" ht="14.25" thickBot="1">
      <c r="A72" t="s">
        <v>4</v>
      </c>
    </row>
    <row r="73" spans="2:3" ht="13.5">
      <c r="B73" s="14" t="s">
        <v>93</v>
      </c>
      <c r="C73" s="23"/>
    </row>
    <row r="74" spans="2:3" ht="14.25" thickBot="1">
      <c r="B74" s="16" t="s">
        <v>94</v>
      </c>
      <c r="C74" s="25"/>
    </row>
  </sheetData>
  <sheetProtection/>
  <dataValidations count="5">
    <dataValidation type="list" allowBlank="1" showInputMessage="1" showErrorMessage="1" sqref="C29">
      <formula1>H5:H6</formula1>
    </dataValidation>
    <dataValidation type="list" allowBlank="1" showInputMessage="1" showErrorMessage="1" sqref="C30:C31 C56:C57 C51 C27 C38 C22 C42 C54 C61 C69">
      <formula1>$H$5:$H$6</formula1>
    </dataValidation>
    <dataValidation allowBlank="1" showInputMessage="1" showErrorMessage="1" imeMode="fullKatakana" sqref="C11"/>
    <dataValidation allowBlank="1" showInputMessage="1" showErrorMessage="1" imeMode="hiragana" sqref="C7:C8 C73 C70 C68 C62:C64 C55 C46:C50 C39:C41 C32:C35 C23 C19:C21 C12:C14 C58"/>
    <dataValidation type="list" allowBlank="1" showInputMessage="1" showErrorMessage="1" sqref="C45">
      <formula1>$I$5:$I$12</formula1>
    </dataValidation>
  </dataValidation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oauser</dc:creator>
  <cp:keywords/>
  <dc:description/>
  <cp:lastModifiedBy>大島 佳和</cp:lastModifiedBy>
  <cp:lastPrinted>2023-01-05T00:08:55Z</cp:lastPrinted>
  <dcterms:created xsi:type="dcterms:W3CDTF">2006-03-15T02:39:41Z</dcterms:created>
  <dcterms:modified xsi:type="dcterms:W3CDTF">2023-01-05T00:09:05Z</dcterms:modified>
  <cp:category/>
  <cp:version/>
  <cp:contentType/>
  <cp:contentStatus/>
</cp:coreProperties>
</file>