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小多機(50人)" sheetId="12" r:id="rId1"/>
    <sheet name="小多機（1枚用）" sheetId="11"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'【記載例】シフト記号表（勤務時間帯）'!$C$6:$C$47</definedName>
    <definedName name="【記載例】シフト記号" localSheetId="2">'シフト記号表（勤務時間帯）'!$C$6:$C$47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3">記入方法!$B$1:$Q$81</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1">'小多機（1枚用）'!$A$1:$BI$76</definedName>
    <definedName name="_xlnm.Print_Titles" localSheetId="1">'小多機（1枚用）'!$1:$20</definedName>
    <definedName name="_xlnm.Print_Area" localSheetId="0">'小多機(50人)'!$A$1:$BI$178</definedName>
    <definedName name="_xlnm.Print_Titles" localSheetId="0">'小多機(50人)'!$1:$20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<sst xmlns="http://schemas.openxmlformats.org/spreadsheetml/2006/main" xmlns:r="http://schemas.openxmlformats.org/officeDocument/2006/relationships" count="219" uniqueCount="219">
  <si>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</si>
  <si>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</si>
  <si>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</si>
  <si>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</si>
  <si>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</si>
  <si>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</si>
  <si>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</si>
  <si>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</si>
  <si>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</si>
  <si>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</si>
  <si>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</si>
  <si>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</si>
  <si>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</si>
  <si>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</si>
  <si>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</si>
  <si>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</si>
  <si>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</si>
  <si>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</si>
  <si>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</si>
  <si>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</si>
  <si>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</si>
  <si>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</si>
  <si>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</si>
  <si>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</si>
  <si>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</si>
  <si>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</si>
  <si>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</si>
  <si>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</si>
  <si>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</si>
  <si>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</si>
  <si>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</si>
  <si>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</si>
  <si>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</si>
  <si>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</si>
  <si>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</si>
  <si>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</si>
  <si>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</si>
  <si>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</si>
  <si>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</si>
  <si>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</si>
  <si>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</si>
  <si>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</si>
  <si>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</si>
  <si>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</si>
  <si>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</si>
  <si>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</si>
  <si>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</si>
  <si>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</si>
  <si>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</si>
  <si>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</si>
  <si>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</si>
  <si>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</si>
  <si>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</si>
  <si>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</si>
  <si>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</si>
  <si>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</si>
  <si>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</si>
  <si>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</si>
  <si>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</si>
  <si>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</si>
  <si>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</si>
  <si>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</si>
  <si>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</si>
  <si>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</si>
  <si>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</si>
  <si>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</si>
  <si>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</si>
  <si>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</si>
  <si>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</si>
  <si>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</si>
  <si>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</si>
  <si>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</si>
  <si>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</si>
  <si>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</si>
  <si>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</si>
  <si>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</si>
  <si>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</si>
  <si>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</si>
  <si>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</si>
  <si>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</si>
  <si>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</si>
  <si>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</si>
  <si>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</si>
  <si>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</si>
  <si>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</si>
  <si>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</si>
  <si>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</si>
  <si>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</si>
  <si>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</si>
  <si>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</si>
  <si>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</si>
  <si>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</si>
  <si>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</si>
  <si>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</si>
  <si>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</si>
  <si>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</si>
  <si>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</si>
  <si>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</si>
  <si>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</si>
  <si>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</si>
  <si>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</si>
  <si>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</si>
  <si>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</si>
  <si>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</si>
  <si>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</si>
  <si>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</si>
  <si>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</si>
  <si>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</si>
  <si>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</si>
  <si>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</si>
  <si>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</si>
  <si>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</si>
  <si>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</si>
  <si>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</si>
  <si>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</si>
  <si>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</si>
  <si>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</si>
  <si>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</si>
  <si>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</si>
  <si>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</si>
  <si>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</si>
  <si>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</si>
  <si>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</si>
  <si>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</si>
  <si>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</si>
  <si>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</si>
  <si>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</si>
  <si>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</si>
  <si>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</si>
  <si>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</si>
  <si>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</si>
  <si>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</si>
  <si>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</si>
  <si>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</si>
  <si>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</si>
  <si>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</si>
  <si>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</si>
  <si>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</si>
  <si>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</si>
  <si>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</si>
  <si>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</si>
  <si>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</si>
  <si>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</si>
  <si>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</si>
  <si>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</si>
  <si>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</si>
  <si>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</si>
  <si>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</si>
  <si>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</si>
  <si>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</si>
  <si>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</si>
  <si>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</si>
  <si>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</si>
  <si>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</si>
  <si>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</si>
  <si>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</si>
  <si>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</si>
  <si>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</si>
  <si>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</si>
  <si>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</si>
  <si>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</si>
  <si>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</si>
  <si>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</si>
  <si>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</si>
  <si>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</si>
  <si>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</si>
  <si>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
  </si>
  <si>
    <t>暦月</t>
  </si>
  <si>
    <t>（標準様式1）</t>
    <rPh sb="1" eb="3">
      <t>ヒョウジュン</t>
    </rPh>
    <rPh sb="3" eb="5">
      <t>ヨウシキ</t>
    </rPh>
    <phoneticPr fontId="20"/>
  </si>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</sst>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177" fontId="3" fillId="6" borderId="9" xfId="0" applyNumberFormat="1" applyFont="1" applyFill="1" applyBorder="1" applyAlignment="1">
      <alignment horizontal="center" vertical="center" shrinkToFit="1"/>
    </xf>
    <xf numFmtId="177" fontId="3" fillId="6" borderId="17" xfId="0" applyNumberFormat="1" applyFont="1" applyFill="1" applyBorder="1" applyAlignment="1">
      <alignment horizontal="center" vertical="center" shrinkToFit="1"/>
    </xf>
  </cellXfs>
  <cellStyles count="2">
    <cellStyle name="標準" xfId="0" builtinId="0"/>
    <cellStyle name="桁区切り" xfId="1" builtinId="6"/>
  </cellStyles>
  <dxfs count="70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tabSelected="1" view="pageBreakPreview" zoomScale="60" zoomScaleNormal="55" workbookViewId="0">
      <selection activeCell="B1" sqref="B1"/>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58" t="s">
        <v>1</v>
      </c>
      <c r="N1" s="18"/>
      <c r="O1" s="18"/>
      <c r="P1" s="18"/>
      <c r="Q1" s="18"/>
      <c r="R1" s="18"/>
      <c r="S1" s="18"/>
      <c r="T1" s="18"/>
      <c r="U1" s="18"/>
      <c r="AQ1" s="81" t="s">
        <v>20</v>
      </c>
      <c r="AR1" s="194" t="s">
        <v>126</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7</v>
      </c>
      <c r="AB2" s="160"/>
      <c r="AC2" s="81" t="s">
        <v>37</v>
      </c>
      <c r="AD2" s="162">
        <f>IF(AA2=0,"",YEAR(DATE(2018+AA2,1,1)))</f>
        <v>2025</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167</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26</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t="s">
        <v>177</v>
      </c>
      <c r="AO10" s="189"/>
      <c r="AP10" s="110"/>
      <c r="AQ10" s="189"/>
      <c r="AR10" s="19"/>
      <c r="AS10" s="19"/>
      <c r="AT10" s="110"/>
      <c r="AU10" s="189"/>
      <c r="AV10" s="195"/>
      <c r="AW10" s="195"/>
      <c r="AX10" s="195"/>
      <c r="AY10" s="189"/>
      <c r="AZ10" s="189"/>
      <c r="BA10" s="218" t="s">
        <v>211</v>
      </c>
      <c r="BB10" s="189"/>
      <c r="BC10" s="200"/>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102</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117</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25</v>
      </c>
      <c r="AC17" s="138"/>
      <c r="AD17" s="138"/>
      <c r="AE17" s="138"/>
      <c r="AF17" s="138"/>
      <c r="AG17" s="138"/>
      <c r="AH17" s="163"/>
      <c r="AI17" s="176" t="s">
        <v>27</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50"/>
      <c r="G66" s="57"/>
      <c r="H66" s="67"/>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3"/>
      <c r="C68" s="29"/>
      <c r="D68" s="42"/>
      <c r="E68" s="49"/>
      <c r="F68" s="49"/>
      <c r="G68" s="56">
        <f>C66</f>
        <v>0</v>
      </c>
      <c r="H68" s="66"/>
      <c r="I68" s="74"/>
      <c r="J68" s="79"/>
      <c r="K68" s="79"/>
      <c r="L68" s="56"/>
      <c r="M68" s="84"/>
      <c r="N68" s="88"/>
      <c r="O68" s="92"/>
      <c r="P68" s="101" t="s">
        <v>89</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4"/>
      <c r="BE68" s="258"/>
      <c r="BF68" s="258"/>
      <c r="BG68" s="258"/>
      <c r="BH68" s="264"/>
    </row>
    <row r="69" spans="2:60" ht="20.25" customHeight="1">
      <c r="B69" s="14"/>
      <c r="C69" s="30"/>
      <c r="D69" s="43"/>
      <c r="E69" s="50"/>
      <c r="F69" s="50"/>
      <c r="G69" s="57"/>
      <c r="H69" s="67"/>
      <c r="I69" s="75"/>
      <c r="J69" s="80"/>
      <c r="K69" s="80"/>
      <c r="L69" s="57"/>
      <c r="M69" s="85"/>
      <c r="N69" s="89"/>
      <c r="O69" s="93"/>
      <c r="P69" s="100" t="s">
        <v>34</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2"/>
      <c r="BA69" s="225"/>
      <c r="BB69" s="239"/>
      <c r="BC69" s="225"/>
      <c r="BD69" s="255"/>
      <c r="BE69" s="259"/>
      <c r="BF69" s="259"/>
      <c r="BG69" s="259"/>
      <c r="BH69" s="265"/>
    </row>
    <row r="70" spans="2:60" ht="20.25" customHeight="1">
      <c r="B70" s="12">
        <f>B67+1</f>
        <v>17</v>
      </c>
      <c r="C70" s="28"/>
      <c r="D70" s="41"/>
      <c r="E70" s="48"/>
      <c r="F70" s="48">
        <f>C69</f>
        <v>0</v>
      </c>
      <c r="G70" s="55"/>
      <c r="H70" s="65"/>
      <c r="I70" s="73"/>
      <c r="J70" s="78"/>
      <c r="K70" s="78"/>
      <c r="L70" s="55"/>
      <c r="M70" s="83"/>
      <c r="N70" s="87"/>
      <c r="O70" s="91"/>
      <c r="P70" s="96" t="s">
        <v>88</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0">
        <f>IF($BC$3="４週",SUM(U70:AV70),IF($BC$3="暦月",SUM(U70:AY70),""))</f>
        <v>0</v>
      </c>
      <c r="BA70" s="223"/>
      <c r="BB70" s="237">
        <f>IF($BC$3="４週",AZ70/4,IF($BC$3="暦月",(AZ70/($BC$8/7)),""))</f>
        <v>0</v>
      </c>
      <c r="BC70" s="223"/>
      <c r="BD70" s="253"/>
      <c r="BE70" s="257"/>
      <c r="BF70" s="257"/>
      <c r="BG70" s="257"/>
      <c r="BH70" s="263"/>
    </row>
    <row r="71" spans="2:60" ht="20.25" customHeight="1">
      <c r="B71" s="13"/>
      <c r="C71" s="29"/>
      <c r="D71" s="42"/>
      <c r="E71" s="49"/>
      <c r="F71" s="49"/>
      <c r="G71" s="56">
        <f>C69</f>
        <v>0</v>
      </c>
      <c r="H71" s="66"/>
      <c r="I71" s="74"/>
      <c r="J71" s="79"/>
      <c r="K71" s="79"/>
      <c r="L71" s="56"/>
      <c r="M71" s="84"/>
      <c r="N71" s="88"/>
      <c r="O71" s="92"/>
      <c r="P71" s="101" t="s">
        <v>89</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1">
        <f>IF($BC$3="４週",SUM(U71:AV71),IF($BC$3="暦月",SUM(U71:AY71),""))</f>
        <v>0</v>
      </c>
      <c r="BA71" s="224"/>
      <c r="BB71" s="238">
        <f>IF($BC$3="４週",AZ71/4,IF($BC$3="暦月",(AZ71/($BC$8/7)),""))</f>
        <v>0</v>
      </c>
      <c r="BC71" s="224"/>
      <c r="BD71" s="254"/>
      <c r="BE71" s="258"/>
      <c r="BF71" s="258"/>
      <c r="BG71" s="258"/>
      <c r="BH71" s="264"/>
    </row>
    <row r="72" spans="2:60" ht="20.25" customHeight="1">
      <c r="B72" s="14"/>
      <c r="C72" s="30"/>
      <c r="D72" s="43"/>
      <c r="E72" s="50"/>
      <c r="F72" s="50"/>
      <c r="G72" s="57"/>
      <c r="H72" s="67"/>
      <c r="I72" s="75"/>
      <c r="J72" s="80"/>
      <c r="K72" s="80"/>
      <c r="L72" s="57"/>
      <c r="M72" s="85"/>
      <c r="N72" s="89"/>
      <c r="O72" s="93"/>
      <c r="P72" s="100" t="s">
        <v>34</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2"/>
      <c r="BA72" s="225"/>
      <c r="BB72" s="239"/>
      <c r="BC72" s="225"/>
      <c r="BD72" s="255"/>
      <c r="BE72" s="259"/>
      <c r="BF72" s="259"/>
      <c r="BG72" s="259"/>
      <c r="BH72" s="265"/>
    </row>
    <row r="73" spans="2:60" ht="20.25" customHeight="1">
      <c r="B73" s="12">
        <f>B70+1</f>
        <v>18</v>
      </c>
      <c r="C73" s="28"/>
      <c r="D73" s="41"/>
      <c r="E73" s="48"/>
      <c r="F73" s="48">
        <f>C72</f>
        <v>0</v>
      </c>
      <c r="G73" s="55"/>
      <c r="H73" s="65"/>
      <c r="I73" s="73"/>
      <c r="J73" s="78"/>
      <c r="K73" s="78"/>
      <c r="L73" s="55"/>
      <c r="M73" s="83"/>
      <c r="N73" s="87"/>
      <c r="O73" s="91"/>
      <c r="P73" s="96" t="s">
        <v>88</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0">
        <f>IF($BC$3="４週",SUM(U73:AV73),IF($BC$3="暦月",SUM(U73:AY73),""))</f>
        <v>0</v>
      </c>
      <c r="BA73" s="223"/>
      <c r="BB73" s="237">
        <f>IF($BC$3="４週",AZ73/4,IF($BC$3="暦月",(AZ73/($BC$8/7)),""))</f>
        <v>0</v>
      </c>
      <c r="BC73" s="223"/>
      <c r="BD73" s="253"/>
      <c r="BE73" s="257"/>
      <c r="BF73" s="257"/>
      <c r="BG73" s="257"/>
      <c r="BH73" s="263"/>
    </row>
    <row r="74" spans="2:60" ht="20.25" customHeight="1">
      <c r="B74" s="13"/>
      <c r="C74" s="29"/>
      <c r="D74" s="42"/>
      <c r="E74" s="49"/>
      <c r="F74" s="49"/>
      <c r="G74" s="56">
        <f>C72</f>
        <v>0</v>
      </c>
      <c r="H74" s="66"/>
      <c r="I74" s="74"/>
      <c r="J74" s="79"/>
      <c r="K74" s="79"/>
      <c r="L74" s="56"/>
      <c r="M74" s="84"/>
      <c r="N74" s="88"/>
      <c r="O74" s="92"/>
      <c r="P74" s="101" t="s">
        <v>89</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1">
        <f>IF($BC$3="４週",SUM(U74:AV74),IF($BC$3="暦月",SUM(U74:AY74),""))</f>
        <v>0</v>
      </c>
      <c r="BA74" s="224"/>
      <c r="BB74" s="238">
        <f>IF($BC$3="４週",AZ74/4,IF($BC$3="暦月",(AZ74/($BC$8/7)),""))</f>
        <v>0</v>
      </c>
      <c r="BC74" s="224"/>
      <c r="BD74" s="254"/>
      <c r="BE74" s="258"/>
      <c r="BF74" s="258"/>
      <c r="BG74" s="258"/>
      <c r="BH74" s="264"/>
    </row>
    <row r="75" spans="2:60" ht="20.25" customHeight="1">
      <c r="B75" s="14"/>
      <c r="C75" s="30"/>
      <c r="D75" s="43"/>
      <c r="E75" s="50"/>
      <c r="F75" s="50"/>
      <c r="G75" s="57"/>
      <c r="H75" s="67"/>
      <c r="I75" s="75"/>
      <c r="J75" s="80"/>
      <c r="K75" s="80"/>
      <c r="L75" s="57"/>
      <c r="M75" s="85"/>
      <c r="N75" s="89"/>
      <c r="O75" s="93"/>
      <c r="P75" s="100" t="s">
        <v>34</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2"/>
      <c r="BA75" s="225"/>
      <c r="BB75" s="239"/>
      <c r="BC75" s="225"/>
      <c r="BD75" s="255"/>
      <c r="BE75" s="259"/>
      <c r="BF75" s="259"/>
      <c r="BG75" s="259"/>
      <c r="BH75" s="265"/>
    </row>
    <row r="76" spans="2:60" ht="20.25" customHeight="1">
      <c r="B76" s="12">
        <f>B73+1</f>
        <v>19</v>
      </c>
      <c r="C76" s="28"/>
      <c r="D76" s="41"/>
      <c r="E76" s="48"/>
      <c r="F76" s="48">
        <f>C75</f>
        <v>0</v>
      </c>
      <c r="G76" s="55"/>
      <c r="H76" s="65"/>
      <c r="I76" s="73"/>
      <c r="J76" s="78"/>
      <c r="K76" s="78"/>
      <c r="L76" s="55"/>
      <c r="M76" s="83"/>
      <c r="N76" s="87"/>
      <c r="O76" s="91"/>
      <c r="P76" s="96" t="s">
        <v>88</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0">
        <f>IF($BC$3="４週",SUM(U76:AV76),IF($BC$3="暦月",SUM(U76:AY76),""))</f>
        <v>0</v>
      </c>
      <c r="BA76" s="223"/>
      <c r="BB76" s="237">
        <f>IF($BC$3="４週",AZ76/4,IF($BC$3="暦月",(AZ76/($BC$8/7)),""))</f>
        <v>0</v>
      </c>
      <c r="BC76" s="223"/>
      <c r="BD76" s="253"/>
      <c r="BE76" s="257"/>
      <c r="BF76" s="257"/>
      <c r="BG76" s="257"/>
      <c r="BH76" s="263"/>
    </row>
    <row r="77" spans="2:60" ht="20.25" customHeight="1">
      <c r="B77" s="13"/>
      <c r="C77" s="29"/>
      <c r="D77" s="42"/>
      <c r="E77" s="49"/>
      <c r="F77" s="49"/>
      <c r="G77" s="56">
        <f>C75</f>
        <v>0</v>
      </c>
      <c r="H77" s="66"/>
      <c r="I77" s="74"/>
      <c r="J77" s="79"/>
      <c r="K77" s="79"/>
      <c r="L77" s="56"/>
      <c r="M77" s="84"/>
      <c r="N77" s="88"/>
      <c r="O77" s="92"/>
      <c r="P77" s="101" t="s">
        <v>89</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1">
        <f>IF($BC$3="４週",SUM(U77:AV77),IF($BC$3="暦月",SUM(U77:AY77),""))</f>
        <v>0</v>
      </c>
      <c r="BA77" s="224"/>
      <c r="BB77" s="238">
        <f>IF($BC$3="４週",AZ77/4,IF($BC$3="暦月",(AZ77/($BC$8/7)),""))</f>
        <v>0</v>
      </c>
      <c r="BC77" s="224"/>
      <c r="BD77" s="254"/>
      <c r="BE77" s="258"/>
      <c r="BF77" s="258"/>
      <c r="BG77" s="258"/>
      <c r="BH77" s="264"/>
    </row>
    <row r="78" spans="2:60" ht="20.25" customHeight="1">
      <c r="B78" s="14"/>
      <c r="C78" s="30"/>
      <c r="D78" s="43"/>
      <c r="E78" s="50"/>
      <c r="F78" s="50"/>
      <c r="G78" s="57"/>
      <c r="H78" s="67"/>
      <c r="I78" s="75"/>
      <c r="J78" s="80"/>
      <c r="K78" s="80"/>
      <c r="L78" s="57"/>
      <c r="M78" s="85"/>
      <c r="N78" s="89"/>
      <c r="O78" s="93"/>
      <c r="P78" s="100" t="s">
        <v>34</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2"/>
      <c r="BA78" s="225"/>
      <c r="BB78" s="239"/>
      <c r="BC78" s="225"/>
      <c r="BD78" s="255"/>
      <c r="BE78" s="259"/>
      <c r="BF78" s="259"/>
      <c r="BG78" s="259"/>
      <c r="BH78" s="265"/>
    </row>
    <row r="79" spans="2:60" ht="20.25" customHeight="1">
      <c r="B79" s="12">
        <f>B76+1</f>
        <v>20</v>
      </c>
      <c r="C79" s="28"/>
      <c r="D79" s="41"/>
      <c r="E79" s="48"/>
      <c r="F79" s="48">
        <f>C78</f>
        <v>0</v>
      </c>
      <c r="G79" s="55"/>
      <c r="H79" s="65"/>
      <c r="I79" s="73"/>
      <c r="J79" s="78"/>
      <c r="K79" s="78"/>
      <c r="L79" s="55"/>
      <c r="M79" s="83"/>
      <c r="N79" s="87"/>
      <c r="O79" s="91"/>
      <c r="P79" s="96" t="s">
        <v>88</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0">
        <f>IF($BC$3="４週",SUM(U79:AV79),IF($BC$3="暦月",SUM(U79:AY79),""))</f>
        <v>0</v>
      </c>
      <c r="BA79" s="223"/>
      <c r="BB79" s="237">
        <f>IF($BC$3="４週",AZ79/4,IF($BC$3="暦月",(AZ79/($BC$8/7)),""))</f>
        <v>0</v>
      </c>
      <c r="BC79" s="223"/>
      <c r="BD79" s="253"/>
      <c r="BE79" s="257"/>
      <c r="BF79" s="257"/>
      <c r="BG79" s="257"/>
      <c r="BH79" s="263"/>
    </row>
    <row r="80" spans="2:60" ht="20.25" customHeight="1">
      <c r="B80" s="13"/>
      <c r="C80" s="29"/>
      <c r="D80" s="42"/>
      <c r="E80" s="49"/>
      <c r="F80" s="49"/>
      <c r="G80" s="56">
        <f>C78</f>
        <v>0</v>
      </c>
      <c r="H80" s="66"/>
      <c r="I80" s="74"/>
      <c r="J80" s="79"/>
      <c r="K80" s="79"/>
      <c r="L80" s="56"/>
      <c r="M80" s="84"/>
      <c r="N80" s="88"/>
      <c r="O80" s="92"/>
      <c r="P80" s="101" t="s">
        <v>89</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1">
        <f>IF($BC$3="４週",SUM(U80:AV80),IF($BC$3="暦月",SUM(U80:AY80),""))</f>
        <v>0</v>
      </c>
      <c r="BA80" s="224"/>
      <c r="BB80" s="238">
        <f>IF($BC$3="４週",AZ80/4,IF($BC$3="暦月",(AZ80/($BC$8/7)),""))</f>
        <v>0</v>
      </c>
      <c r="BC80" s="224"/>
      <c r="BD80" s="254"/>
      <c r="BE80" s="258"/>
      <c r="BF80" s="258"/>
      <c r="BG80" s="258"/>
      <c r="BH80" s="264"/>
    </row>
    <row r="81" spans="2:60" ht="20.25" customHeight="1">
      <c r="B81" s="14"/>
      <c r="C81" s="30"/>
      <c r="D81" s="43"/>
      <c r="E81" s="50"/>
      <c r="F81" s="50"/>
      <c r="G81" s="57"/>
      <c r="H81" s="67"/>
      <c r="I81" s="75"/>
      <c r="J81" s="80"/>
      <c r="K81" s="80"/>
      <c r="L81" s="57"/>
      <c r="M81" s="85"/>
      <c r="N81" s="89"/>
      <c r="O81" s="93"/>
      <c r="P81" s="100" t="s">
        <v>34</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2"/>
      <c r="BA81" s="225"/>
      <c r="BB81" s="239"/>
      <c r="BC81" s="225"/>
      <c r="BD81" s="255"/>
      <c r="BE81" s="259"/>
      <c r="BF81" s="259"/>
      <c r="BG81" s="259"/>
      <c r="BH81" s="265"/>
    </row>
    <row r="82" spans="2:60" ht="20.25" customHeight="1">
      <c r="B82" s="12">
        <f>B79+1</f>
        <v>21</v>
      </c>
      <c r="C82" s="28"/>
      <c r="D82" s="41"/>
      <c r="E82" s="48"/>
      <c r="F82" s="48">
        <f>C81</f>
        <v>0</v>
      </c>
      <c r="G82" s="55"/>
      <c r="H82" s="65"/>
      <c r="I82" s="73"/>
      <c r="J82" s="78"/>
      <c r="K82" s="78"/>
      <c r="L82" s="55"/>
      <c r="M82" s="83"/>
      <c r="N82" s="87"/>
      <c r="O82" s="91"/>
      <c r="P82" s="96" t="s">
        <v>88</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0">
        <f>IF($BC$3="４週",SUM(U82:AV82),IF($BC$3="暦月",SUM(U82:AY82),""))</f>
        <v>0</v>
      </c>
      <c r="BA82" s="223"/>
      <c r="BB82" s="237">
        <f>IF($BC$3="４週",AZ82/4,IF($BC$3="暦月",(AZ82/($BC$8/7)),""))</f>
        <v>0</v>
      </c>
      <c r="BC82" s="223"/>
      <c r="BD82" s="253"/>
      <c r="BE82" s="257"/>
      <c r="BF82" s="257"/>
      <c r="BG82" s="257"/>
      <c r="BH82" s="263"/>
    </row>
    <row r="83" spans="2:60" ht="20.25" customHeight="1">
      <c r="B83" s="13"/>
      <c r="C83" s="29"/>
      <c r="D83" s="42"/>
      <c r="E83" s="49"/>
      <c r="F83" s="49"/>
      <c r="G83" s="56">
        <f>C81</f>
        <v>0</v>
      </c>
      <c r="H83" s="66"/>
      <c r="I83" s="74"/>
      <c r="J83" s="79"/>
      <c r="K83" s="79"/>
      <c r="L83" s="56"/>
      <c r="M83" s="84"/>
      <c r="N83" s="88"/>
      <c r="O83" s="92"/>
      <c r="P83" s="101" t="s">
        <v>89</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1">
        <f>IF($BC$3="４週",SUM(U83:AV83),IF($BC$3="暦月",SUM(U83:AY83),""))</f>
        <v>0</v>
      </c>
      <c r="BA83" s="224"/>
      <c r="BB83" s="238">
        <f>IF($BC$3="４週",AZ83/4,IF($BC$3="暦月",(AZ83/($BC$8/7)),""))</f>
        <v>0</v>
      </c>
      <c r="BC83" s="224"/>
      <c r="BD83" s="254"/>
      <c r="BE83" s="258"/>
      <c r="BF83" s="258"/>
      <c r="BG83" s="258"/>
      <c r="BH83" s="264"/>
    </row>
    <row r="84" spans="2:60" ht="20.25" customHeight="1">
      <c r="B84" s="14"/>
      <c r="C84" s="30"/>
      <c r="D84" s="43"/>
      <c r="E84" s="50"/>
      <c r="F84" s="50"/>
      <c r="G84" s="57"/>
      <c r="H84" s="67"/>
      <c r="I84" s="75"/>
      <c r="J84" s="80"/>
      <c r="K84" s="80"/>
      <c r="L84" s="57"/>
      <c r="M84" s="85"/>
      <c r="N84" s="89"/>
      <c r="O84" s="93"/>
      <c r="P84" s="100" t="s">
        <v>34</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2"/>
      <c r="BA84" s="225"/>
      <c r="BB84" s="239"/>
      <c r="BC84" s="225"/>
      <c r="BD84" s="255"/>
      <c r="BE84" s="259"/>
      <c r="BF84" s="259"/>
      <c r="BG84" s="259"/>
      <c r="BH84" s="265"/>
    </row>
    <row r="85" spans="2:60" ht="20.25" customHeight="1">
      <c r="B85" s="12">
        <f>B82+1</f>
        <v>22</v>
      </c>
      <c r="C85" s="28"/>
      <c r="D85" s="41"/>
      <c r="E85" s="48"/>
      <c r="F85" s="48">
        <f>C84</f>
        <v>0</v>
      </c>
      <c r="G85" s="55"/>
      <c r="H85" s="65"/>
      <c r="I85" s="73"/>
      <c r="J85" s="78"/>
      <c r="K85" s="78"/>
      <c r="L85" s="55"/>
      <c r="M85" s="83"/>
      <c r="N85" s="87"/>
      <c r="O85" s="91"/>
      <c r="P85" s="96" t="s">
        <v>88</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0">
        <f>IF($BC$3="４週",SUM(U85:AV85),IF($BC$3="暦月",SUM(U85:AY85),""))</f>
        <v>0</v>
      </c>
      <c r="BA85" s="223"/>
      <c r="BB85" s="237">
        <f>IF($BC$3="４週",AZ85/4,IF($BC$3="暦月",(AZ85/($BC$8/7)),""))</f>
        <v>0</v>
      </c>
      <c r="BC85" s="223"/>
      <c r="BD85" s="253"/>
      <c r="BE85" s="257"/>
      <c r="BF85" s="257"/>
      <c r="BG85" s="257"/>
      <c r="BH85" s="263"/>
    </row>
    <row r="86" spans="2:60" ht="20.25" customHeight="1">
      <c r="B86" s="13"/>
      <c r="C86" s="29"/>
      <c r="D86" s="42"/>
      <c r="E86" s="49"/>
      <c r="F86" s="49"/>
      <c r="G86" s="56">
        <f>C84</f>
        <v>0</v>
      </c>
      <c r="H86" s="66"/>
      <c r="I86" s="74"/>
      <c r="J86" s="79"/>
      <c r="K86" s="79"/>
      <c r="L86" s="56"/>
      <c r="M86" s="84"/>
      <c r="N86" s="88"/>
      <c r="O86" s="92"/>
      <c r="P86" s="101" t="s">
        <v>89</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1">
        <f>IF($BC$3="４週",SUM(U86:AV86),IF($BC$3="暦月",SUM(U86:AY86),""))</f>
        <v>0</v>
      </c>
      <c r="BA86" s="224"/>
      <c r="BB86" s="238">
        <f>IF($BC$3="４週",AZ86/4,IF($BC$3="暦月",(AZ86/($BC$8/7)),""))</f>
        <v>0</v>
      </c>
      <c r="BC86" s="224"/>
      <c r="BD86" s="254"/>
      <c r="BE86" s="258"/>
      <c r="BF86" s="258"/>
      <c r="BG86" s="258"/>
      <c r="BH86" s="264"/>
    </row>
    <row r="87" spans="2:60" ht="20.25" customHeight="1">
      <c r="B87" s="14"/>
      <c r="C87" s="30"/>
      <c r="D87" s="43"/>
      <c r="E87" s="50"/>
      <c r="F87" s="50"/>
      <c r="G87" s="57"/>
      <c r="H87" s="67"/>
      <c r="I87" s="75"/>
      <c r="J87" s="80"/>
      <c r="K87" s="80"/>
      <c r="L87" s="57"/>
      <c r="M87" s="85"/>
      <c r="N87" s="89"/>
      <c r="O87" s="93"/>
      <c r="P87" s="100" t="s">
        <v>34</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2"/>
      <c r="BA87" s="225"/>
      <c r="BB87" s="239"/>
      <c r="BC87" s="225"/>
      <c r="BD87" s="255"/>
      <c r="BE87" s="259"/>
      <c r="BF87" s="259"/>
      <c r="BG87" s="259"/>
      <c r="BH87" s="265"/>
    </row>
    <row r="88" spans="2:60" ht="20.25" customHeight="1">
      <c r="B88" s="12">
        <f>B85+1</f>
        <v>23</v>
      </c>
      <c r="C88" s="28"/>
      <c r="D88" s="41"/>
      <c r="E88" s="48"/>
      <c r="F88" s="48">
        <f>C87</f>
        <v>0</v>
      </c>
      <c r="G88" s="55"/>
      <c r="H88" s="65"/>
      <c r="I88" s="73"/>
      <c r="J88" s="78"/>
      <c r="K88" s="78"/>
      <c r="L88" s="55"/>
      <c r="M88" s="83"/>
      <c r="N88" s="87"/>
      <c r="O88" s="91"/>
      <c r="P88" s="96" t="s">
        <v>88</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0">
        <f>IF($BC$3="４週",SUM(U88:AV88),IF($BC$3="暦月",SUM(U88:AY88),""))</f>
        <v>0</v>
      </c>
      <c r="BA88" s="223"/>
      <c r="BB88" s="237">
        <f>IF($BC$3="４週",AZ88/4,IF($BC$3="暦月",(AZ88/($BC$8/7)),""))</f>
        <v>0</v>
      </c>
      <c r="BC88" s="223"/>
      <c r="BD88" s="253"/>
      <c r="BE88" s="257"/>
      <c r="BF88" s="257"/>
      <c r="BG88" s="257"/>
      <c r="BH88" s="263"/>
    </row>
    <row r="89" spans="2:60" ht="20.25" customHeight="1">
      <c r="B89" s="13"/>
      <c r="C89" s="29"/>
      <c r="D89" s="42"/>
      <c r="E89" s="49"/>
      <c r="F89" s="49"/>
      <c r="G89" s="56">
        <f>C87</f>
        <v>0</v>
      </c>
      <c r="H89" s="66"/>
      <c r="I89" s="74"/>
      <c r="J89" s="79"/>
      <c r="K89" s="79"/>
      <c r="L89" s="56"/>
      <c r="M89" s="84"/>
      <c r="N89" s="88"/>
      <c r="O89" s="92"/>
      <c r="P89" s="101" t="s">
        <v>89</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1">
        <f>IF($BC$3="４週",SUM(U89:AV89),IF($BC$3="暦月",SUM(U89:AY89),""))</f>
        <v>0</v>
      </c>
      <c r="BA89" s="224"/>
      <c r="BB89" s="238">
        <f>IF($BC$3="４週",AZ89/4,IF($BC$3="暦月",(AZ89/($BC$8/7)),""))</f>
        <v>0</v>
      </c>
      <c r="BC89" s="224"/>
      <c r="BD89" s="254"/>
      <c r="BE89" s="258"/>
      <c r="BF89" s="258"/>
      <c r="BG89" s="258"/>
      <c r="BH89" s="264"/>
    </row>
    <row r="90" spans="2:60" ht="20.25" customHeight="1">
      <c r="B90" s="14"/>
      <c r="C90" s="30"/>
      <c r="D90" s="43"/>
      <c r="E90" s="50"/>
      <c r="F90" s="50"/>
      <c r="G90" s="57"/>
      <c r="H90" s="67"/>
      <c r="I90" s="75"/>
      <c r="J90" s="80"/>
      <c r="K90" s="80"/>
      <c r="L90" s="57"/>
      <c r="M90" s="85"/>
      <c r="N90" s="89"/>
      <c r="O90" s="93"/>
      <c r="P90" s="100" t="s">
        <v>34</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2"/>
      <c r="BA90" s="225"/>
      <c r="BB90" s="239"/>
      <c r="BC90" s="225"/>
      <c r="BD90" s="255"/>
      <c r="BE90" s="259"/>
      <c r="BF90" s="259"/>
      <c r="BG90" s="259"/>
      <c r="BH90" s="265"/>
    </row>
    <row r="91" spans="2:60" ht="20.25" customHeight="1">
      <c r="B91" s="12">
        <f>B88+1</f>
        <v>24</v>
      </c>
      <c r="C91" s="28"/>
      <c r="D91" s="41"/>
      <c r="E91" s="48"/>
      <c r="F91" s="48">
        <f>C90</f>
        <v>0</v>
      </c>
      <c r="G91" s="55"/>
      <c r="H91" s="65"/>
      <c r="I91" s="73"/>
      <c r="J91" s="78"/>
      <c r="K91" s="78"/>
      <c r="L91" s="55"/>
      <c r="M91" s="83"/>
      <c r="N91" s="87"/>
      <c r="O91" s="91"/>
      <c r="P91" s="96" t="s">
        <v>88</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0">
        <f>IF($BC$3="４週",SUM(U91:AV91),IF($BC$3="暦月",SUM(U91:AY91),""))</f>
        <v>0</v>
      </c>
      <c r="BA91" s="223"/>
      <c r="BB91" s="237">
        <f>IF($BC$3="４週",AZ91/4,IF($BC$3="暦月",(AZ91/($BC$8/7)),""))</f>
        <v>0</v>
      </c>
      <c r="BC91" s="223"/>
      <c r="BD91" s="253"/>
      <c r="BE91" s="257"/>
      <c r="BF91" s="257"/>
      <c r="BG91" s="257"/>
      <c r="BH91" s="263"/>
    </row>
    <row r="92" spans="2:60" ht="20.25" customHeight="1">
      <c r="B92" s="13"/>
      <c r="C92" s="29"/>
      <c r="D92" s="42"/>
      <c r="E92" s="49"/>
      <c r="F92" s="49"/>
      <c r="G92" s="56">
        <f>C90</f>
        <v>0</v>
      </c>
      <c r="H92" s="66"/>
      <c r="I92" s="74"/>
      <c r="J92" s="79"/>
      <c r="K92" s="79"/>
      <c r="L92" s="56"/>
      <c r="M92" s="84"/>
      <c r="N92" s="88"/>
      <c r="O92" s="92"/>
      <c r="P92" s="101" t="s">
        <v>89</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1">
        <f>IF($BC$3="４週",SUM(U92:AV92),IF($BC$3="暦月",SUM(U92:AY92),""))</f>
        <v>0</v>
      </c>
      <c r="BA92" s="224"/>
      <c r="BB92" s="238">
        <f>IF($BC$3="４週",AZ92/4,IF($BC$3="暦月",(AZ92/($BC$8/7)),""))</f>
        <v>0</v>
      </c>
      <c r="BC92" s="224"/>
      <c r="BD92" s="254"/>
      <c r="BE92" s="258"/>
      <c r="BF92" s="258"/>
      <c r="BG92" s="258"/>
      <c r="BH92" s="264"/>
    </row>
    <row r="93" spans="2:60" ht="20.25" customHeight="1">
      <c r="B93" s="14"/>
      <c r="C93" s="30"/>
      <c r="D93" s="43"/>
      <c r="E93" s="50"/>
      <c r="F93" s="50"/>
      <c r="G93" s="57"/>
      <c r="H93" s="67"/>
      <c r="I93" s="75"/>
      <c r="J93" s="80"/>
      <c r="K93" s="80"/>
      <c r="L93" s="57"/>
      <c r="M93" s="85"/>
      <c r="N93" s="89"/>
      <c r="O93" s="93"/>
      <c r="P93" s="100" t="s">
        <v>34</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2"/>
      <c r="BA93" s="225"/>
      <c r="BB93" s="239"/>
      <c r="BC93" s="225"/>
      <c r="BD93" s="255"/>
      <c r="BE93" s="259"/>
      <c r="BF93" s="259"/>
      <c r="BG93" s="259"/>
      <c r="BH93" s="265"/>
    </row>
    <row r="94" spans="2:60" ht="20.25" customHeight="1">
      <c r="B94" s="12">
        <f>B91+1</f>
        <v>25</v>
      </c>
      <c r="C94" s="28"/>
      <c r="D94" s="41"/>
      <c r="E94" s="48"/>
      <c r="F94" s="48">
        <f>C93</f>
        <v>0</v>
      </c>
      <c r="G94" s="55"/>
      <c r="H94" s="65"/>
      <c r="I94" s="73"/>
      <c r="J94" s="78"/>
      <c r="K94" s="78"/>
      <c r="L94" s="55"/>
      <c r="M94" s="83"/>
      <c r="N94" s="87"/>
      <c r="O94" s="91"/>
      <c r="P94" s="96" t="s">
        <v>88</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0">
        <f>IF($BC$3="４週",SUM(U94:AV94),IF($BC$3="暦月",SUM(U94:AY94),""))</f>
        <v>0</v>
      </c>
      <c r="BA94" s="223"/>
      <c r="BB94" s="237">
        <f>IF($BC$3="４週",AZ94/4,IF($BC$3="暦月",(AZ94/($BC$8/7)),""))</f>
        <v>0</v>
      </c>
      <c r="BC94" s="223"/>
      <c r="BD94" s="253"/>
      <c r="BE94" s="257"/>
      <c r="BF94" s="257"/>
      <c r="BG94" s="257"/>
      <c r="BH94" s="263"/>
    </row>
    <row r="95" spans="2:60" ht="20.25" customHeight="1">
      <c r="B95" s="13"/>
      <c r="C95" s="29"/>
      <c r="D95" s="42"/>
      <c r="E95" s="49"/>
      <c r="F95" s="49"/>
      <c r="G95" s="56">
        <f>C93</f>
        <v>0</v>
      </c>
      <c r="H95" s="66"/>
      <c r="I95" s="74"/>
      <c r="J95" s="79"/>
      <c r="K95" s="79"/>
      <c r="L95" s="56"/>
      <c r="M95" s="84"/>
      <c r="N95" s="88"/>
      <c r="O95" s="92"/>
      <c r="P95" s="101" t="s">
        <v>89</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1">
        <f>IF($BC$3="４週",SUM(U95:AV95),IF($BC$3="暦月",SUM(U95:AY95),""))</f>
        <v>0</v>
      </c>
      <c r="BA95" s="224"/>
      <c r="BB95" s="238">
        <f>IF($BC$3="４週",AZ95/4,IF($BC$3="暦月",(AZ95/($BC$8/7)),""))</f>
        <v>0</v>
      </c>
      <c r="BC95" s="224"/>
      <c r="BD95" s="254"/>
      <c r="BE95" s="258"/>
      <c r="BF95" s="258"/>
      <c r="BG95" s="258"/>
      <c r="BH95" s="264"/>
    </row>
    <row r="96" spans="2:60" ht="20.25" customHeight="1">
      <c r="B96" s="14"/>
      <c r="C96" s="30"/>
      <c r="D96" s="43"/>
      <c r="E96" s="50"/>
      <c r="F96" s="50"/>
      <c r="G96" s="57"/>
      <c r="H96" s="67"/>
      <c r="I96" s="75"/>
      <c r="J96" s="80"/>
      <c r="K96" s="80"/>
      <c r="L96" s="57"/>
      <c r="M96" s="85"/>
      <c r="N96" s="89"/>
      <c r="O96" s="93"/>
      <c r="P96" s="100" t="s">
        <v>34</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2"/>
      <c r="BA96" s="225"/>
      <c r="BB96" s="239"/>
      <c r="BC96" s="225"/>
      <c r="BD96" s="255"/>
      <c r="BE96" s="259"/>
      <c r="BF96" s="259"/>
      <c r="BG96" s="259"/>
      <c r="BH96" s="265"/>
    </row>
    <row r="97" spans="2:60" ht="20.25" customHeight="1">
      <c r="B97" s="12">
        <f>B94+1</f>
        <v>26</v>
      </c>
      <c r="C97" s="28"/>
      <c r="D97" s="41"/>
      <c r="E97" s="48"/>
      <c r="F97" s="48">
        <f>C96</f>
        <v>0</v>
      </c>
      <c r="G97" s="55"/>
      <c r="H97" s="65"/>
      <c r="I97" s="73"/>
      <c r="J97" s="78"/>
      <c r="K97" s="78"/>
      <c r="L97" s="55"/>
      <c r="M97" s="83"/>
      <c r="N97" s="87"/>
      <c r="O97" s="91"/>
      <c r="P97" s="96" t="s">
        <v>88</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0">
        <f>IF($BC$3="４週",SUM(U97:AV97),IF($BC$3="暦月",SUM(U97:AY97),""))</f>
        <v>0</v>
      </c>
      <c r="BA97" s="223"/>
      <c r="BB97" s="237">
        <f>IF($BC$3="４週",AZ97/4,IF($BC$3="暦月",(AZ97/($BC$8/7)),""))</f>
        <v>0</v>
      </c>
      <c r="BC97" s="223"/>
      <c r="BD97" s="253"/>
      <c r="BE97" s="257"/>
      <c r="BF97" s="257"/>
      <c r="BG97" s="257"/>
      <c r="BH97" s="263"/>
    </row>
    <row r="98" spans="2:60" ht="20.25" customHeight="1">
      <c r="B98" s="13"/>
      <c r="C98" s="29"/>
      <c r="D98" s="42"/>
      <c r="E98" s="49"/>
      <c r="F98" s="49"/>
      <c r="G98" s="56">
        <f>C96</f>
        <v>0</v>
      </c>
      <c r="H98" s="66"/>
      <c r="I98" s="74"/>
      <c r="J98" s="79"/>
      <c r="K98" s="79"/>
      <c r="L98" s="56"/>
      <c r="M98" s="84"/>
      <c r="N98" s="88"/>
      <c r="O98" s="92"/>
      <c r="P98" s="101" t="s">
        <v>89</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1">
        <f>IF($BC$3="４週",SUM(U98:AV98),IF($BC$3="暦月",SUM(U98:AY98),""))</f>
        <v>0</v>
      </c>
      <c r="BA98" s="224"/>
      <c r="BB98" s="238">
        <f>IF($BC$3="４週",AZ98/4,IF($BC$3="暦月",(AZ98/($BC$8/7)),""))</f>
        <v>0</v>
      </c>
      <c r="BC98" s="224"/>
      <c r="BD98" s="254"/>
      <c r="BE98" s="258"/>
      <c r="BF98" s="258"/>
      <c r="BG98" s="258"/>
      <c r="BH98" s="264"/>
    </row>
    <row r="99" spans="2:60" ht="20.25" customHeight="1">
      <c r="B99" s="14"/>
      <c r="C99" s="30"/>
      <c r="D99" s="43"/>
      <c r="E99" s="50"/>
      <c r="F99" s="50"/>
      <c r="G99" s="57"/>
      <c r="H99" s="67"/>
      <c r="I99" s="75"/>
      <c r="J99" s="80"/>
      <c r="K99" s="80"/>
      <c r="L99" s="57"/>
      <c r="M99" s="85"/>
      <c r="N99" s="89"/>
      <c r="O99" s="93"/>
      <c r="P99" s="100" t="s">
        <v>34</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2"/>
      <c r="BA99" s="225"/>
      <c r="BB99" s="239"/>
      <c r="BC99" s="225"/>
      <c r="BD99" s="255"/>
      <c r="BE99" s="259"/>
      <c r="BF99" s="259"/>
      <c r="BG99" s="259"/>
      <c r="BH99" s="265"/>
    </row>
    <row r="100" spans="2:60" ht="20.25" customHeight="1">
      <c r="B100" s="12">
        <f>B97+1</f>
        <v>27</v>
      </c>
      <c r="C100" s="28"/>
      <c r="D100" s="41"/>
      <c r="E100" s="48"/>
      <c r="F100" s="48">
        <f>C99</f>
        <v>0</v>
      </c>
      <c r="G100" s="55"/>
      <c r="H100" s="65"/>
      <c r="I100" s="73"/>
      <c r="J100" s="78"/>
      <c r="K100" s="78"/>
      <c r="L100" s="55"/>
      <c r="M100" s="83"/>
      <c r="N100" s="87"/>
      <c r="O100" s="91"/>
      <c r="P100" s="96" t="s">
        <v>88</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0">
        <f>IF($BC$3="４週",SUM(U100:AV100),IF($BC$3="暦月",SUM(U100:AY100),""))</f>
        <v>0</v>
      </c>
      <c r="BA100" s="223"/>
      <c r="BB100" s="237">
        <f>IF($BC$3="４週",AZ100/4,IF($BC$3="暦月",(AZ100/($BC$8/7)),""))</f>
        <v>0</v>
      </c>
      <c r="BC100" s="223"/>
      <c r="BD100" s="253"/>
      <c r="BE100" s="257"/>
      <c r="BF100" s="257"/>
      <c r="BG100" s="257"/>
      <c r="BH100" s="263"/>
    </row>
    <row r="101" spans="2:60" ht="20.25" customHeight="1">
      <c r="B101" s="13"/>
      <c r="C101" s="29"/>
      <c r="D101" s="42"/>
      <c r="E101" s="49"/>
      <c r="F101" s="49"/>
      <c r="G101" s="56">
        <f>C99</f>
        <v>0</v>
      </c>
      <c r="H101" s="66"/>
      <c r="I101" s="74"/>
      <c r="J101" s="79"/>
      <c r="K101" s="79"/>
      <c r="L101" s="56"/>
      <c r="M101" s="84"/>
      <c r="N101" s="88"/>
      <c r="O101" s="92"/>
      <c r="P101" s="101" t="s">
        <v>89</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1">
        <f>IF($BC$3="４週",SUM(U101:AV101),IF($BC$3="暦月",SUM(U101:AY101),""))</f>
        <v>0</v>
      </c>
      <c r="BA101" s="224"/>
      <c r="BB101" s="238">
        <f>IF($BC$3="４週",AZ101/4,IF($BC$3="暦月",(AZ101/($BC$8/7)),""))</f>
        <v>0</v>
      </c>
      <c r="BC101" s="224"/>
      <c r="BD101" s="254"/>
      <c r="BE101" s="258"/>
      <c r="BF101" s="258"/>
      <c r="BG101" s="258"/>
      <c r="BH101" s="264"/>
    </row>
    <row r="102" spans="2:60" ht="20.25" customHeight="1">
      <c r="B102" s="14"/>
      <c r="C102" s="30"/>
      <c r="D102" s="43"/>
      <c r="E102" s="50"/>
      <c r="F102" s="50"/>
      <c r="G102" s="57"/>
      <c r="H102" s="67"/>
      <c r="I102" s="75"/>
      <c r="J102" s="80"/>
      <c r="K102" s="80"/>
      <c r="L102" s="57"/>
      <c r="M102" s="85"/>
      <c r="N102" s="89"/>
      <c r="O102" s="93"/>
      <c r="P102" s="100" t="s">
        <v>34</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2"/>
      <c r="BA102" s="225"/>
      <c r="BB102" s="239"/>
      <c r="BC102" s="225"/>
      <c r="BD102" s="255"/>
      <c r="BE102" s="259"/>
      <c r="BF102" s="259"/>
      <c r="BG102" s="259"/>
      <c r="BH102" s="265"/>
    </row>
    <row r="103" spans="2:60" ht="20.25" customHeight="1">
      <c r="B103" s="12">
        <f>B100+1</f>
        <v>28</v>
      </c>
      <c r="C103" s="28"/>
      <c r="D103" s="41"/>
      <c r="E103" s="48"/>
      <c r="F103" s="48">
        <f>C102</f>
        <v>0</v>
      </c>
      <c r="G103" s="55"/>
      <c r="H103" s="65"/>
      <c r="I103" s="73"/>
      <c r="J103" s="78"/>
      <c r="K103" s="78"/>
      <c r="L103" s="55"/>
      <c r="M103" s="83"/>
      <c r="N103" s="87"/>
      <c r="O103" s="91"/>
      <c r="P103" s="96" t="s">
        <v>88</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0">
        <f>IF($BC$3="４週",SUM(U103:AV103),IF($BC$3="暦月",SUM(U103:AY103),""))</f>
        <v>0</v>
      </c>
      <c r="BA103" s="223"/>
      <c r="BB103" s="237">
        <f>IF($BC$3="４週",AZ103/4,IF($BC$3="暦月",(AZ103/($BC$8/7)),""))</f>
        <v>0</v>
      </c>
      <c r="BC103" s="223"/>
      <c r="BD103" s="253"/>
      <c r="BE103" s="257"/>
      <c r="BF103" s="257"/>
      <c r="BG103" s="257"/>
      <c r="BH103" s="263"/>
    </row>
    <row r="104" spans="2:60" ht="20.25" customHeight="1">
      <c r="B104" s="13"/>
      <c r="C104" s="29"/>
      <c r="D104" s="42"/>
      <c r="E104" s="49"/>
      <c r="F104" s="49"/>
      <c r="G104" s="56">
        <f>C102</f>
        <v>0</v>
      </c>
      <c r="H104" s="66"/>
      <c r="I104" s="74"/>
      <c r="J104" s="79"/>
      <c r="K104" s="79"/>
      <c r="L104" s="56"/>
      <c r="M104" s="84"/>
      <c r="N104" s="88"/>
      <c r="O104" s="92"/>
      <c r="P104" s="101" t="s">
        <v>89</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1">
        <f>IF($BC$3="４週",SUM(U104:AV104),IF($BC$3="暦月",SUM(U104:AY104),""))</f>
        <v>0</v>
      </c>
      <c r="BA104" s="224"/>
      <c r="BB104" s="238">
        <f>IF($BC$3="４週",AZ104/4,IF($BC$3="暦月",(AZ104/($BC$8/7)),""))</f>
        <v>0</v>
      </c>
      <c r="BC104" s="224"/>
      <c r="BD104" s="254"/>
      <c r="BE104" s="258"/>
      <c r="BF104" s="258"/>
      <c r="BG104" s="258"/>
      <c r="BH104" s="264"/>
    </row>
    <row r="105" spans="2:60" ht="20.25" customHeight="1">
      <c r="B105" s="14"/>
      <c r="C105" s="30"/>
      <c r="D105" s="43"/>
      <c r="E105" s="50"/>
      <c r="F105" s="50"/>
      <c r="G105" s="57"/>
      <c r="H105" s="67"/>
      <c r="I105" s="75"/>
      <c r="J105" s="80"/>
      <c r="K105" s="80"/>
      <c r="L105" s="57"/>
      <c r="M105" s="85"/>
      <c r="N105" s="89"/>
      <c r="O105" s="93"/>
      <c r="P105" s="100" t="s">
        <v>34</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2"/>
      <c r="BA105" s="225"/>
      <c r="BB105" s="239"/>
      <c r="BC105" s="225"/>
      <c r="BD105" s="255"/>
      <c r="BE105" s="259"/>
      <c r="BF105" s="259"/>
      <c r="BG105" s="259"/>
      <c r="BH105" s="265"/>
    </row>
    <row r="106" spans="2:60" ht="20.25" customHeight="1">
      <c r="B106" s="12">
        <f>B103+1</f>
        <v>29</v>
      </c>
      <c r="C106" s="28"/>
      <c r="D106" s="41"/>
      <c r="E106" s="48"/>
      <c r="F106" s="48">
        <f>C105</f>
        <v>0</v>
      </c>
      <c r="G106" s="55"/>
      <c r="H106" s="65"/>
      <c r="I106" s="73"/>
      <c r="J106" s="78"/>
      <c r="K106" s="78"/>
      <c r="L106" s="55"/>
      <c r="M106" s="83"/>
      <c r="N106" s="87"/>
      <c r="O106" s="91"/>
      <c r="P106" s="96" t="s">
        <v>88</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0">
        <f>IF($BC$3="４週",SUM(U106:AV106),IF($BC$3="暦月",SUM(U106:AY106),""))</f>
        <v>0</v>
      </c>
      <c r="BA106" s="223"/>
      <c r="BB106" s="237">
        <f>IF($BC$3="４週",AZ106/4,IF($BC$3="暦月",(AZ106/($BC$8/7)),""))</f>
        <v>0</v>
      </c>
      <c r="BC106" s="223"/>
      <c r="BD106" s="253"/>
      <c r="BE106" s="257"/>
      <c r="BF106" s="257"/>
      <c r="BG106" s="257"/>
      <c r="BH106" s="263"/>
    </row>
    <row r="107" spans="2:60" ht="20.25" customHeight="1">
      <c r="B107" s="13"/>
      <c r="C107" s="29"/>
      <c r="D107" s="42"/>
      <c r="E107" s="49"/>
      <c r="F107" s="49"/>
      <c r="G107" s="56">
        <f>C105</f>
        <v>0</v>
      </c>
      <c r="H107" s="66"/>
      <c r="I107" s="74"/>
      <c r="J107" s="79"/>
      <c r="K107" s="79"/>
      <c r="L107" s="56"/>
      <c r="M107" s="84"/>
      <c r="N107" s="88"/>
      <c r="O107" s="92"/>
      <c r="P107" s="101" t="s">
        <v>89</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1">
        <f>IF($BC$3="４週",SUM(U107:AV107),IF($BC$3="暦月",SUM(U107:AY107),""))</f>
        <v>0</v>
      </c>
      <c r="BA107" s="224"/>
      <c r="BB107" s="238">
        <f>IF($BC$3="４週",AZ107/4,IF($BC$3="暦月",(AZ107/($BC$8/7)),""))</f>
        <v>0</v>
      </c>
      <c r="BC107" s="224"/>
      <c r="BD107" s="254"/>
      <c r="BE107" s="258"/>
      <c r="BF107" s="258"/>
      <c r="BG107" s="258"/>
      <c r="BH107" s="264"/>
    </row>
    <row r="108" spans="2:60" ht="20.25" customHeight="1">
      <c r="B108" s="14"/>
      <c r="C108" s="30"/>
      <c r="D108" s="43"/>
      <c r="E108" s="50"/>
      <c r="F108" s="50"/>
      <c r="G108" s="57"/>
      <c r="H108" s="67"/>
      <c r="I108" s="75"/>
      <c r="J108" s="80"/>
      <c r="K108" s="80"/>
      <c r="L108" s="57"/>
      <c r="M108" s="85"/>
      <c r="N108" s="89"/>
      <c r="O108" s="93"/>
      <c r="P108" s="100" t="s">
        <v>34</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2"/>
      <c r="BA108" s="225"/>
      <c r="BB108" s="239"/>
      <c r="BC108" s="225"/>
      <c r="BD108" s="255"/>
      <c r="BE108" s="259"/>
      <c r="BF108" s="259"/>
      <c r="BG108" s="259"/>
      <c r="BH108" s="265"/>
    </row>
    <row r="109" spans="2:60" ht="20.25" customHeight="1">
      <c r="B109" s="12">
        <f>B106+1</f>
        <v>30</v>
      </c>
      <c r="C109" s="28"/>
      <c r="D109" s="41"/>
      <c r="E109" s="48"/>
      <c r="F109" s="48">
        <f>C108</f>
        <v>0</v>
      </c>
      <c r="G109" s="55"/>
      <c r="H109" s="65"/>
      <c r="I109" s="73"/>
      <c r="J109" s="78"/>
      <c r="K109" s="78"/>
      <c r="L109" s="55"/>
      <c r="M109" s="83"/>
      <c r="N109" s="87"/>
      <c r="O109" s="91"/>
      <c r="P109" s="96" t="s">
        <v>88</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0">
        <f>IF($BC$3="４週",SUM(U109:AV109),IF($BC$3="暦月",SUM(U109:AY109),""))</f>
        <v>0</v>
      </c>
      <c r="BA109" s="223"/>
      <c r="BB109" s="237">
        <f>IF($BC$3="４週",AZ109/4,IF($BC$3="暦月",(AZ109/($BC$8/7)),""))</f>
        <v>0</v>
      </c>
      <c r="BC109" s="223"/>
      <c r="BD109" s="253"/>
      <c r="BE109" s="257"/>
      <c r="BF109" s="257"/>
      <c r="BG109" s="257"/>
      <c r="BH109" s="263"/>
    </row>
    <row r="110" spans="2:60" ht="20.25" customHeight="1">
      <c r="B110" s="13"/>
      <c r="C110" s="29"/>
      <c r="D110" s="42"/>
      <c r="E110" s="49"/>
      <c r="F110" s="49"/>
      <c r="G110" s="56">
        <f>C108</f>
        <v>0</v>
      </c>
      <c r="H110" s="66"/>
      <c r="I110" s="74"/>
      <c r="J110" s="79"/>
      <c r="K110" s="79"/>
      <c r="L110" s="56"/>
      <c r="M110" s="84"/>
      <c r="N110" s="88"/>
      <c r="O110" s="92"/>
      <c r="P110" s="101" t="s">
        <v>89</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1">
        <f>IF($BC$3="４週",SUM(U110:AV110),IF($BC$3="暦月",SUM(U110:AY110),""))</f>
        <v>0</v>
      </c>
      <c r="BA110" s="224"/>
      <c r="BB110" s="238">
        <f>IF($BC$3="４週",AZ110/4,IF($BC$3="暦月",(AZ110/($BC$8/7)),""))</f>
        <v>0</v>
      </c>
      <c r="BC110" s="224"/>
      <c r="BD110" s="254"/>
      <c r="BE110" s="258"/>
      <c r="BF110" s="258"/>
      <c r="BG110" s="258"/>
      <c r="BH110" s="264"/>
    </row>
    <row r="111" spans="2:60" ht="20.25" customHeight="1">
      <c r="B111" s="14"/>
      <c r="C111" s="30"/>
      <c r="D111" s="43"/>
      <c r="E111" s="50"/>
      <c r="F111" s="50"/>
      <c r="G111" s="57"/>
      <c r="H111" s="67"/>
      <c r="I111" s="75"/>
      <c r="J111" s="80"/>
      <c r="K111" s="80"/>
      <c r="L111" s="57"/>
      <c r="M111" s="85"/>
      <c r="N111" s="89"/>
      <c r="O111" s="93"/>
      <c r="P111" s="100" t="s">
        <v>34</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2"/>
      <c r="BA111" s="225"/>
      <c r="BB111" s="239"/>
      <c r="BC111" s="225"/>
      <c r="BD111" s="255"/>
      <c r="BE111" s="259"/>
      <c r="BF111" s="259"/>
      <c r="BG111" s="259"/>
      <c r="BH111" s="265"/>
    </row>
    <row r="112" spans="2:60" ht="20.25" customHeight="1">
      <c r="B112" s="12">
        <f>B109+1</f>
        <v>31</v>
      </c>
      <c r="C112" s="28"/>
      <c r="D112" s="41"/>
      <c r="E112" s="48"/>
      <c r="F112" s="48">
        <f>C111</f>
        <v>0</v>
      </c>
      <c r="G112" s="55"/>
      <c r="H112" s="65"/>
      <c r="I112" s="73"/>
      <c r="J112" s="78"/>
      <c r="K112" s="78"/>
      <c r="L112" s="55"/>
      <c r="M112" s="83"/>
      <c r="N112" s="87"/>
      <c r="O112" s="91"/>
      <c r="P112" s="96" t="s">
        <v>88</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0">
        <f>IF($BC$3="４週",SUM(U112:AV112),IF($BC$3="暦月",SUM(U112:AY112),""))</f>
        <v>0</v>
      </c>
      <c r="BA112" s="223"/>
      <c r="BB112" s="237">
        <f>IF($BC$3="４週",AZ112/4,IF($BC$3="暦月",(AZ112/($BC$8/7)),""))</f>
        <v>0</v>
      </c>
      <c r="BC112" s="223"/>
      <c r="BD112" s="253"/>
      <c r="BE112" s="257"/>
      <c r="BF112" s="257"/>
      <c r="BG112" s="257"/>
      <c r="BH112" s="263"/>
    </row>
    <row r="113" spans="2:60" ht="20.25" customHeight="1">
      <c r="B113" s="13"/>
      <c r="C113" s="29"/>
      <c r="D113" s="42"/>
      <c r="E113" s="49"/>
      <c r="F113" s="49"/>
      <c r="G113" s="56">
        <f>C111</f>
        <v>0</v>
      </c>
      <c r="H113" s="66"/>
      <c r="I113" s="74"/>
      <c r="J113" s="79"/>
      <c r="K113" s="79"/>
      <c r="L113" s="56"/>
      <c r="M113" s="84"/>
      <c r="N113" s="88"/>
      <c r="O113" s="92"/>
      <c r="P113" s="101" t="s">
        <v>89</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1">
        <f>IF($BC$3="４週",SUM(U113:AV113),IF($BC$3="暦月",SUM(U113:AY113),""))</f>
        <v>0</v>
      </c>
      <c r="BA113" s="224"/>
      <c r="BB113" s="238">
        <f>IF($BC$3="４週",AZ113/4,IF($BC$3="暦月",(AZ113/($BC$8/7)),""))</f>
        <v>0</v>
      </c>
      <c r="BC113" s="224"/>
      <c r="BD113" s="254"/>
      <c r="BE113" s="258"/>
      <c r="BF113" s="258"/>
      <c r="BG113" s="258"/>
      <c r="BH113" s="264"/>
    </row>
    <row r="114" spans="2:60" ht="20.25" customHeight="1">
      <c r="B114" s="14"/>
      <c r="C114" s="30"/>
      <c r="D114" s="43"/>
      <c r="E114" s="50"/>
      <c r="F114" s="50"/>
      <c r="G114" s="57"/>
      <c r="H114" s="67"/>
      <c r="I114" s="75"/>
      <c r="J114" s="80"/>
      <c r="K114" s="80"/>
      <c r="L114" s="57"/>
      <c r="M114" s="85"/>
      <c r="N114" s="89"/>
      <c r="O114" s="93"/>
      <c r="P114" s="100" t="s">
        <v>34</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2"/>
      <c r="BA114" s="225"/>
      <c r="BB114" s="239"/>
      <c r="BC114" s="225"/>
      <c r="BD114" s="255"/>
      <c r="BE114" s="259"/>
      <c r="BF114" s="259"/>
      <c r="BG114" s="259"/>
      <c r="BH114" s="265"/>
    </row>
    <row r="115" spans="2:60" ht="20.25" customHeight="1">
      <c r="B115" s="12">
        <f>B112+1</f>
        <v>32</v>
      </c>
      <c r="C115" s="28"/>
      <c r="D115" s="41"/>
      <c r="E115" s="48"/>
      <c r="F115" s="48">
        <f>C114</f>
        <v>0</v>
      </c>
      <c r="G115" s="55"/>
      <c r="H115" s="65"/>
      <c r="I115" s="73"/>
      <c r="J115" s="78"/>
      <c r="K115" s="78"/>
      <c r="L115" s="55"/>
      <c r="M115" s="83"/>
      <c r="N115" s="87"/>
      <c r="O115" s="91"/>
      <c r="P115" s="96" t="s">
        <v>88</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0">
        <f>IF($BC$3="４週",SUM(U115:AV115),IF($BC$3="暦月",SUM(U115:AY115),""))</f>
        <v>0</v>
      </c>
      <c r="BA115" s="223"/>
      <c r="BB115" s="237">
        <f>IF($BC$3="４週",AZ115/4,IF($BC$3="暦月",(AZ115/($BC$8/7)),""))</f>
        <v>0</v>
      </c>
      <c r="BC115" s="223"/>
      <c r="BD115" s="253"/>
      <c r="BE115" s="257"/>
      <c r="BF115" s="257"/>
      <c r="BG115" s="257"/>
      <c r="BH115" s="263"/>
    </row>
    <row r="116" spans="2:60" ht="20.25" customHeight="1">
      <c r="B116" s="13"/>
      <c r="C116" s="29"/>
      <c r="D116" s="42"/>
      <c r="E116" s="49"/>
      <c r="F116" s="49"/>
      <c r="G116" s="56">
        <f>C114</f>
        <v>0</v>
      </c>
      <c r="H116" s="66"/>
      <c r="I116" s="74"/>
      <c r="J116" s="79"/>
      <c r="K116" s="79"/>
      <c r="L116" s="56"/>
      <c r="M116" s="84"/>
      <c r="N116" s="88"/>
      <c r="O116" s="92"/>
      <c r="P116" s="101" t="s">
        <v>89</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1">
        <f>IF($BC$3="４週",SUM(U116:AV116),IF($BC$3="暦月",SUM(U116:AY116),""))</f>
        <v>0</v>
      </c>
      <c r="BA116" s="224"/>
      <c r="BB116" s="238">
        <f>IF($BC$3="４週",AZ116/4,IF($BC$3="暦月",(AZ116/($BC$8/7)),""))</f>
        <v>0</v>
      </c>
      <c r="BC116" s="224"/>
      <c r="BD116" s="254"/>
      <c r="BE116" s="258"/>
      <c r="BF116" s="258"/>
      <c r="BG116" s="258"/>
      <c r="BH116" s="264"/>
    </row>
    <row r="117" spans="2:60" ht="20.25" customHeight="1">
      <c r="B117" s="14"/>
      <c r="C117" s="30"/>
      <c r="D117" s="43"/>
      <c r="E117" s="50"/>
      <c r="F117" s="50"/>
      <c r="G117" s="57"/>
      <c r="H117" s="67"/>
      <c r="I117" s="75"/>
      <c r="J117" s="80"/>
      <c r="K117" s="80"/>
      <c r="L117" s="57"/>
      <c r="M117" s="85"/>
      <c r="N117" s="89"/>
      <c r="O117" s="93"/>
      <c r="P117" s="100" t="s">
        <v>34</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2"/>
      <c r="BA117" s="225"/>
      <c r="BB117" s="239"/>
      <c r="BC117" s="225"/>
      <c r="BD117" s="255"/>
      <c r="BE117" s="259"/>
      <c r="BF117" s="259"/>
      <c r="BG117" s="259"/>
      <c r="BH117" s="265"/>
    </row>
    <row r="118" spans="2:60" ht="20.25" customHeight="1">
      <c r="B118" s="12">
        <f>B115+1</f>
        <v>33</v>
      </c>
      <c r="C118" s="28"/>
      <c r="D118" s="41"/>
      <c r="E118" s="48"/>
      <c r="F118" s="48">
        <f>C117</f>
        <v>0</v>
      </c>
      <c r="G118" s="55"/>
      <c r="H118" s="65"/>
      <c r="I118" s="73"/>
      <c r="J118" s="78"/>
      <c r="K118" s="78"/>
      <c r="L118" s="55"/>
      <c r="M118" s="83"/>
      <c r="N118" s="87"/>
      <c r="O118" s="91"/>
      <c r="P118" s="96" t="s">
        <v>88</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0">
        <f>IF($BC$3="４週",SUM(U118:AV118),IF($BC$3="暦月",SUM(U118:AY118),""))</f>
        <v>0</v>
      </c>
      <c r="BA118" s="223"/>
      <c r="BB118" s="237">
        <f>IF($BC$3="４週",AZ118/4,IF($BC$3="暦月",(AZ118/($BC$8/7)),""))</f>
        <v>0</v>
      </c>
      <c r="BC118" s="223"/>
      <c r="BD118" s="253"/>
      <c r="BE118" s="257"/>
      <c r="BF118" s="257"/>
      <c r="BG118" s="257"/>
      <c r="BH118" s="263"/>
    </row>
    <row r="119" spans="2:60" ht="20.25" customHeight="1">
      <c r="B119" s="13"/>
      <c r="C119" s="29"/>
      <c r="D119" s="42"/>
      <c r="E119" s="49"/>
      <c r="F119" s="49"/>
      <c r="G119" s="56">
        <f>C117</f>
        <v>0</v>
      </c>
      <c r="H119" s="66"/>
      <c r="I119" s="74"/>
      <c r="J119" s="79"/>
      <c r="K119" s="79"/>
      <c r="L119" s="56"/>
      <c r="M119" s="84"/>
      <c r="N119" s="88"/>
      <c r="O119" s="92"/>
      <c r="P119" s="101" t="s">
        <v>89</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1">
        <f>IF($BC$3="４週",SUM(U119:AV119),IF($BC$3="暦月",SUM(U119:AY119),""))</f>
        <v>0</v>
      </c>
      <c r="BA119" s="224"/>
      <c r="BB119" s="238">
        <f>IF($BC$3="４週",AZ119/4,IF($BC$3="暦月",(AZ119/($BC$8/7)),""))</f>
        <v>0</v>
      </c>
      <c r="BC119" s="224"/>
      <c r="BD119" s="254"/>
      <c r="BE119" s="258"/>
      <c r="BF119" s="258"/>
      <c r="BG119" s="258"/>
      <c r="BH119" s="264"/>
    </row>
    <row r="120" spans="2:60" ht="20.25" customHeight="1">
      <c r="B120" s="14"/>
      <c r="C120" s="30"/>
      <c r="D120" s="43"/>
      <c r="E120" s="50"/>
      <c r="F120" s="50"/>
      <c r="G120" s="57"/>
      <c r="H120" s="67"/>
      <c r="I120" s="75"/>
      <c r="J120" s="80"/>
      <c r="K120" s="80"/>
      <c r="L120" s="57"/>
      <c r="M120" s="85"/>
      <c r="N120" s="89"/>
      <c r="O120" s="93"/>
      <c r="P120" s="100" t="s">
        <v>34</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2"/>
      <c r="BA120" s="225"/>
      <c r="BB120" s="239"/>
      <c r="BC120" s="225"/>
      <c r="BD120" s="255"/>
      <c r="BE120" s="259"/>
      <c r="BF120" s="259"/>
      <c r="BG120" s="259"/>
      <c r="BH120" s="265"/>
    </row>
    <row r="121" spans="2:60" ht="20.25" customHeight="1">
      <c r="B121" s="12">
        <f>B118+1</f>
        <v>34</v>
      </c>
      <c r="C121" s="28"/>
      <c r="D121" s="41"/>
      <c r="E121" s="48"/>
      <c r="F121" s="48">
        <f>C120</f>
        <v>0</v>
      </c>
      <c r="G121" s="55"/>
      <c r="H121" s="65"/>
      <c r="I121" s="73"/>
      <c r="J121" s="78"/>
      <c r="K121" s="78"/>
      <c r="L121" s="55"/>
      <c r="M121" s="83"/>
      <c r="N121" s="87"/>
      <c r="O121" s="91"/>
      <c r="P121" s="96" t="s">
        <v>88</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0">
        <f>IF($BC$3="４週",SUM(U121:AV121),IF($BC$3="暦月",SUM(U121:AY121),""))</f>
        <v>0</v>
      </c>
      <c r="BA121" s="223"/>
      <c r="BB121" s="237">
        <f>IF($BC$3="４週",AZ121/4,IF($BC$3="暦月",(AZ121/($BC$8/7)),""))</f>
        <v>0</v>
      </c>
      <c r="BC121" s="223"/>
      <c r="BD121" s="253"/>
      <c r="BE121" s="257"/>
      <c r="BF121" s="257"/>
      <c r="BG121" s="257"/>
      <c r="BH121" s="263"/>
    </row>
    <row r="122" spans="2:60" ht="20.25" customHeight="1">
      <c r="B122" s="13"/>
      <c r="C122" s="29"/>
      <c r="D122" s="42"/>
      <c r="E122" s="49"/>
      <c r="F122" s="49"/>
      <c r="G122" s="56">
        <f>C120</f>
        <v>0</v>
      </c>
      <c r="H122" s="66"/>
      <c r="I122" s="74"/>
      <c r="J122" s="79"/>
      <c r="K122" s="79"/>
      <c r="L122" s="56"/>
      <c r="M122" s="84"/>
      <c r="N122" s="88"/>
      <c r="O122" s="92"/>
      <c r="P122" s="101" t="s">
        <v>89</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1">
        <f>IF($BC$3="４週",SUM(U122:AV122),IF($BC$3="暦月",SUM(U122:AY122),""))</f>
        <v>0</v>
      </c>
      <c r="BA122" s="224"/>
      <c r="BB122" s="238">
        <f>IF($BC$3="４週",AZ122/4,IF($BC$3="暦月",(AZ122/($BC$8/7)),""))</f>
        <v>0</v>
      </c>
      <c r="BC122" s="224"/>
      <c r="BD122" s="254"/>
      <c r="BE122" s="258"/>
      <c r="BF122" s="258"/>
      <c r="BG122" s="258"/>
      <c r="BH122" s="264"/>
    </row>
    <row r="123" spans="2:60" ht="20.25" customHeight="1">
      <c r="B123" s="14"/>
      <c r="C123" s="30"/>
      <c r="D123" s="43"/>
      <c r="E123" s="50"/>
      <c r="F123" s="50"/>
      <c r="G123" s="57"/>
      <c r="H123" s="67"/>
      <c r="I123" s="75"/>
      <c r="J123" s="80"/>
      <c r="K123" s="80"/>
      <c r="L123" s="57"/>
      <c r="M123" s="85"/>
      <c r="N123" s="89"/>
      <c r="O123" s="93"/>
      <c r="P123" s="100" t="s">
        <v>34</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2"/>
      <c r="BA123" s="225"/>
      <c r="BB123" s="239"/>
      <c r="BC123" s="225"/>
      <c r="BD123" s="255"/>
      <c r="BE123" s="259"/>
      <c r="BF123" s="259"/>
      <c r="BG123" s="259"/>
      <c r="BH123" s="265"/>
    </row>
    <row r="124" spans="2:60" ht="20.25" customHeight="1">
      <c r="B124" s="12">
        <f>B121+1</f>
        <v>35</v>
      </c>
      <c r="C124" s="28"/>
      <c r="D124" s="41"/>
      <c r="E124" s="48"/>
      <c r="F124" s="48">
        <f>C123</f>
        <v>0</v>
      </c>
      <c r="G124" s="55"/>
      <c r="H124" s="65"/>
      <c r="I124" s="73"/>
      <c r="J124" s="78"/>
      <c r="K124" s="78"/>
      <c r="L124" s="55"/>
      <c r="M124" s="83"/>
      <c r="N124" s="87"/>
      <c r="O124" s="91"/>
      <c r="P124" s="96" t="s">
        <v>88</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0">
        <f>IF($BC$3="４週",SUM(U124:AV124),IF($BC$3="暦月",SUM(U124:AY124),""))</f>
        <v>0</v>
      </c>
      <c r="BA124" s="223"/>
      <c r="BB124" s="237">
        <f>IF($BC$3="４週",AZ124/4,IF($BC$3="暦月",(AZ124/($BC$8/7)),""))</f>
        <v>0</v>
      </c>
      <c r="BC124" s="223"/>
      <c r="BD124" s="253"/>
      <c r="BE124" s="257"/>
      <c r="BF124" s="257"/>
      <c r="BG124" s="257"/>
      <c r="BH124" s="263"/>
    </row>
    <row r="125" spans="2:60" ht="20.25" customHeight="1">
      <c r="B125" s="13"/>
      <c r="C125" s="29"/>
      <c r="D125" s="42"/>
      <c r="E125" s="49"/>
      <c r="F125" s="49"/>
      <c r="G125" s="56">
        <f>C123</f>
        <v>0</v>
      </c>
      <c r="H125" s="66"/>
      <c r="I125" s="74"/>
      <c r="J125" s="79"/>
      <c r="K125" s="79"/>
      <c r="L125" s="56"/>
      <c r="M125" s="84"/>
      <c r="N125" s="88"/>
      <c r="O125" s="92"/>
      <c r="P125" s="101" t="s">
        <v>89</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1">
        <f>IF($BC$3="４週",SUM(U125:AV125),IF($BC$3="暦月",SUM(U125:AY125),""))</f>
        <v>0</v>
      </c>
      <c r="BA125" s="224"/>
      <c r="BB125" s="238">
        <f>IF($BC$3="４週",AZ125/4,IF($BC$3="暦月",(AZ125/($BC$8/7)),""))</f>
        <v>0</v>
      </c>
      <c r="BC125" s="224"/>
      <c r="BD125" s="254"/>
      <c r="BE125" s="258"/>
      <c r="BF125" s="258"/>
      <c r="BG125" s="258"/>
      <c r="BH125" s="264"/>
    </row>
    <row r="126" spans="2:60" ht="20.25" customHeight="1">
      <c r="B126" s="14"/>
      <c r="C126" s="30"/>
      <c r="D126" s="43"/>
      <c r="E126" s="50"/>
      <c r="F126" s="50"/>
      <c r="G126" s="57"/>
      <c r="H126" s="67"/>
      <c r="I126" s="75"/>
      <c r="J126" s="80"/>
      <c r="K126" s="80"/>
      <c r="L126" s="57"/>
      <c r="M126" s="85"/>
      <c r="N126" s="89"/>
      <c r="O126" s="93"/>
      <c r="P126" s="100" t="s">
        <v>34</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2"/>
      <c r="BA126" s="225"/>
      <c r="BB126" s="239"/>
      <c r="BC126" s="225"/>
      <c r="BD126" s="255"/>
      <c r="BE126" s="259"/>
      <c r="BF126" s="259"/>
      <c r="BG126" s="259"/>
      <c r="BH126" s="265"/>
    </row>
    <row r="127" spans="2:60" ht="20.25" customHeight="1">
      <c r="B127" s="12">
        <f>B124+1</f>
        <v>36</v>
      </c>
      <c r="C127" s="28"/>
      <c r="D127" s="41"/>
      <c r="E127" s="48"/>
      <c r="F127" s="48">
        <f>C126</f>
        <v>0</v>
      </c>
      <c r="G127" s="55"/>
      <c r="H127" s="65"/>
      <c r="I127" s="73"/>
      <c r="J127" s="78"/>
      <c r="K127" s="78"/>
      <c r="L127" s="55"/>
      <c r="M127" s="83"/>
      <c r="N127" s="87"/>
      <c r="O127" s="91"/>
      <c r="P127" s="96" t="s">
        <v>88</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0">
        <f>IF($BC$3="４週",SUM(U127:AV127),IF($BC$3="暦月",SUM(U127:AY127),""))</f>
        <v>0</v>
      </c>
      <c r="BA127" s="223"/>
      <c r="BB127" s="237">
        <f>IF($BC$3="４週",AZ127/4,IF($BC$3="暦月",(AZ127/($BC$8/7)),""))</f>
        <v>0</v>
      </c>
      <c r="BC127" s="223"/>
      <c r="BD127" s="253"/>
      <c r="BE127" s="257"/>
      <c r="BF127" s="257"/>
      <c r="BG127" s="257"/>
      <c r="BH127" s="263"/>
    </row>
    <row r="128" spans="2:60" ht="20.25" customHeight="1">
      <c r="B128" s="13"/>
      <c r="C128" s="29"/>
      <c r="D128" s="42"/>
      <c r="E128" s="49"/>
      <c r="F128" s="49"/>
      <c r="G128" s="56">
        <f>C126</f>
        <v>0</v>
      </c>
      <c r="H128" s="66"/>
      <c r="I128" s="74"/>
      <c r="J128" s="79"/>
      <c r="K128" s="79"/>
      <c r="L128" s="56"/>
      <c r="M128" s="84"/>
      <c r="N128" s="88"/>
      <c r="O128" s="92"/>
      <c r="P128" s="101" t="s">
        <v>89</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1">
        <f>IF($BC$3="４週",SUM(U128:AV128),IF($BC$3="暦月",SUM(U128:AY128),""))</f>
        <v>0</v>
      </c>
      <c r="BA128" s="224"/>
      <c r="BB128" s="238">
        <f>IF($BC$3="４週",AZ128/4,IF($BC$3="暦月",(AZ128/($BC$8/7)),""))</f>
        <v>0</v>
      </c>
      <c r="BC128" s="224"/>
      <c r="BD128" s="254"/>
      <c r="BE128" s="258"/>
      <c r="BF128" s="258"/>
      <c r="BG128" s="258"/>
      <c r="BH128" s="264"/>
    </row>
    <row r="129" spans="2:60" ht="20.25" customHeight="1">
      <c r="B129" s="14"/>
      <c r="C129" s="30"/>
      <c r="D129" s="43"/>
      <c r="E129" s="50"/>
      <c r="F129" s="50"/>
      <c r="G129" s="57"/>
      <c r="H129" s="67"/>
      <c r="I129" s="75"/>
      <c r="J129" s="80"/>
      <c r="K129" s="80"/>
      <c r="L129" s="57"/>
      <c r="M129" s="85"/>
      <c r="N129" s="89"/>
      <c r="O129" s="93"/>
      <c r="P129" s="100" t="s">
        <v>34</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2"/>
      <c r="BA129" s="225"/>
      <c r="BB129" s="239"/>
      <c r="BC129" s="225"/>
      <c r="BD129" s="255"/>
      <c r="BE129" s="259"/>
      <c r="BF129" s="259"/>
      <c r="BG129" s="259"/>
      <c r="BH129" s="265"/>
    </row>
    <row r="130" spans="2:60" ht="20.25" customHeight="1">
      <c r="B130" s="12">
        <f>B127+1</f>
        <v>37</v>
      </c>
      <c r="C130" s="28"/>
      <c r="D130" s="41"/>
      <c r="E130" s="48"/>
      <c r="F130" s="48">
        <f>C129</f>
        <v>0</v>
      </c>
      <c r="G130" s="55"/>
      <c r="H130" s="65"/>
      <c r="I130" s="73"/>
      <c r="J130" s="78"/>
      <c r="K130" s="78"/>
      <c r="L130" s="55"/>
      <c r="M130" s="83"/>
      <c r="N130" s="87"/>
      <c r="O130" s="91"/>
      <c r="P130" s="96" t="s">
        <v>88</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0">
        <f>IF($BC$3="４週",SUM(U130:AV130),IF($BC$3="暦月",SUM(U130:AY130),""))</f>
        <v>0</v>
      </c>
      <c r="BA130" s="223"/>
      <c r="BB130" s="237">
        <f>IF($BC$3="４週",AZ130/4,IF($BC$3="暦月",(AZ130/($BC$8/7)),""))</f>
        <v>0</v>
      </c>
      <c r="BC130" s="223"/>
      <c r="BD130" s="253"/>
      <c r="BE130" s="257"/>
      <c r="BF130" s="257"/>
      <c r="BG130" s="257"/>
      <c r="BH130" s="263"/>
    </row>
    <row r="131" spans="2:60" ht="20.25" customHeight="1">
      <c r="B131" s="13"/>
      <c r="C131" s="29"/>
      <c r="D131" s="42"/>
      <c r="E131" s="49"/>
      <c r="F131" s="49"/>
      <c r="G131" s="56">
        <f>C129</f>
        <v>0</v>
      </c>
      <c r="H131" s="66"/>
      <c r="I131" s="74"/>
      <c r="J131" s="79"/>
      <c r="K131" s="79"/>
      <c r="L131" s="56"/>
      <c r="M131" s="84"/>
      <c r="N131" s="88"/>
      <c r="O131" s="92"/>
      <c r="P131" s="101" t="s">
        <v>89</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1">
        <f>IF($BC$3="４週",SUM(U131:AV131),IF($BC$3="暦月",SUM(U131:AY131),""))</f>
        <v>0</v>
      </c>
      <c r="BA131" s="224"/>
      <c r="BB131" s="238">
        <f>IF($BC$3="４週",AZ131/4,IF($BC$3="暦月",(AZ131/($BC$8/7)),""))</f>
        <v>0</v>
      </c>
      <c r="BC131" s="224"/>
      <c r="BD131" s="254"/>
      <c r="BE131" s="258"/>
      <c r="BF131" s="258"/>
      <c r="BG131" s="258"/>
      <c r="BH131" s="264"/>
    </row>
    <row r="132" spans="2:60" ht="20.25" customHeight="1">
      <c r="B132" s="14"/>
      <c r="C132" s="30"/>
      <c r="D132" s="43"/>
      <c r="E132" s="50"/>
      <c r="F132" s="50"/>
      <c r="G132" s="57"/>
      <c r="H132" s="67"/>
      <c r="I132" s="75"/>
      <c r="J132" s="80"/>
      <c r="K132" s="80"/>
      <c r="L132" s="57"/>
      <c r="M132" s="85"/>
      <c r="N132" s="89"/>
      <c r="O132" s="93"/>
      <c r="P132" s="100" t="s">
        <v>34</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2"/>
      <c r="BA132" s="225"/>
      <c r="BB132" s="239"/>
      <c r="BC132" s="225"/>
      <c r="BD132" s="255"/>
      <c r="BE132" s="259"/>
      <c r="BF132" s="259"/>
      <c r="BG132" s="259"/>
      <c r="BH132" s="265"/>
    </row>
    <row r="133" spans="2:60" ht="20.25" customHeight="1">
      <c r="B133" s="12">
        <f>B130+1</f>
        <v>38</v>
      </c>
      <c r="C133" s="28"/>
      <c r="D133" s="41"/>
      <c r="E133" s="48"/>
      <c r="F133" s="48">
        <f>C132</f>
        <v>0</v>
      </c>
      <c r="G133" s="55"/>
      <c r="H133" s="65"/>
      <c r="I133" s="73"/>
      <c r="J133" s="78"/>
      <c r="K133" s="78"/>
      <c r="L133" s="55"/>
      <c r="M133" s="83"/>
      <c r="N133" s="87"/>
      <c r="O133" s="91"/>
      <c r="P133" s="96" t="s">
        <v>88</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0">
        <f>IF($BC$3="４週",SUM(U133:AV133),IF($BC$3="暦月",SUM(U133:AY133),""))</f>
        <v>0</v>
      </c>
      <c r="BA133" s="223"/>
      <c r="BB133" s="237">
        <f>IF($BC$3="４週",AZ133/4,IF($BC$3="暦月",(AZ133/($BC$8/7)),""))</f>
        <v>0</v>
      </c>
      <c r="BC133" s="223"/>
      <c r="BD133" s="253"/>
      <c r="BE133" s="257"/>
      <c r="BF133" s="257"/>
      <c r="BG133" s="257"/>
      <c r="BH133" s="263"/>
    </row>
    <row r="134" spans="2:60" ht="20.25" customHeight="1">
      <c r="B134" s="13"/>
      <c r="C134" s="29"/>
      <c r="D134" s="42"/>
      <c r="E134" s="49"/>
      <c r="F134" s="49"/>
      <c r="G134" s="56">
        <f>C132</f>
        <v>0</v>
      </c>
      <c r="H134" s="66"/>
      <c r="I134" s="74"/>
      <c r="J134" s="79"/>
      <c r="K134" s="79"/>
      <c r="L134" s="56"/>
      <c r="M134" s="84"/>
      <c r="N134" s="88"/>
      <c r="O134" s="92"/>
      <c r="P134" s="101" t="s">
        <v>89</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1">
        <f>IF($BC$3="４週",SUM(U134:AV134),IF($BC$3="暦月",SUM(U134:AY134),""))</f>
        <v>0</v>
      </c>
      <c r="BA134" s="224"/>
      <c r="BB134" s="238">
        <f>IF($BC$3="４週",AZ134/4,IF($BC$3="暦月",(AZ134/($BC$8/7)),""))</f>
        <v>0</v>
      </c>
      <c r="BC134" s="224"/>
      <c r="BD134" s="254"/>
      <c r="BE134" s="258"/>
      <c r="BF134" s="258"/>
      <c r="BG134" s="258"/>
      <c r="BH134" s="264"/>
    </row>
    <row r="135" spans="2:60" ht="20.25" customHeight="1">
      <c r="B135" s="14"/>
      <c r="C135" s="30"/>
      <c r="D135" s="43"/>
      <c r="E135" s="50"/>
      <c r="F135" s="50"/>
      <c r="G135" s="57"/>
      <c r="H135" s="67"/>
      <c r="I135" s="75"/>
      <c r="J135" s="80"/>
      <c r="K135" s="80"/>
      <c r="L135" s="57"/>
      <c r="M135" s="85"/>
      <c r="N135" s="89"/>
      <c r="O135" s="93"/>
      <c r="P135" s="100" t="s">
        <v>34</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2"/>
      <c r="BA135" s="225"/>
      <c r="BB135" s="239"/>
      <c r="BC135" s="225"/>
      <c r="BD135" s="255"/>
      <c r="BE135" s="259"/>
      <c r="BF135" s="259"/>
      <c r="BG135" s="259"/>
      <c r="BH135" s="265"/>
    </row>
    <row r="136" spans="2:60" ht="20.25" customHeight="1">
      <c r="B136" s="12">
        <f>B133+1</f>
        <v>39</v>
      </c>
      <c r="C136" s="28"/>
      <c r="D136" s="41"/>
      <c r="E136" s="48"/>
      <c r="F136" s="48">
        <f>C135</f>
        <v>0</v>
      </c>
      <c r="G136" s="55"/>
      <c r="H136" s="65"/>
      <c r="I136" s="73"/>
      <c r="J136" s="78"/>
      <c r="K136" s="78"/>
      <c r="L136" s="55"/>
      <c r="M136" s="83"/>
      <c r="N136" s="87"/>
      <c r="O136" s="91"/>
      <c r="P136" s="96" t="s">
        <v>88</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0">
        <f>IF($BC$3="４週",SUM(U136:AV136),IF($BC$3="暦月",SUM(U136:AY136),""))</f>
        <v>0</v>
      </c>
      <c r="BA136" s="223"/>
      <c r="BB136" s="237">
        <f>IF($BC$3="４週",AZ136/4,IF($BC$3="暦月",(AZ136/($BC$8/7)),""))</f>
        <v>0</v>
      </c>
      <c r="BC136" s="223"/>
      <c r="BD136" s="253"/>
      <c r="BE136" s="257"/>
      <c r="BF136" s="257"/>
      <c r="BG136" s="257"/>
      <c r="BH136" s="263"/>
    </row>
    <row r="137" spans="2:60" ht="20.25" customHeight="1">
      <c r="B137" s="13"/>
      <c r="C137" s="29"/>
      <c r="D137" s="42"/>
      <c r="E137" s="49"/>
      <c r="F137" s="49"/>
      <c r="G137" s="56">
        <f>C135</f>
        <v>0</v>
      </c>
      <c r="H137" s="66"/>
      <c r="I137" s="74"/>
      <c r="J137" s="79"/>
      <c r="K137" s="79"/>
      <c r="L137" s="56"/>
      <c r="M137" s="84"/>
      <c r="N137" s="88"/>
      <c r="O137" s="92"/>
      <c r="P137" s="101" t="s">
        <v>89</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1">
        <f>IF($BC$3="４週",SUM(U137:AV137),IF($BC$3="暦月",SUM(U137:AY137),""))</f>
        <v>0</v>
      </c>
      <c r="BA137" s="224"/>
      <c r="BB137" s="238">
        <f>IF($BC$3="４週",AZ137/4,IF($BC$3="暦月",(AZ137/($BC$8/7)),""))</f>
        <v>0</v>
      </c>
      <c r="BC137" s="224"/>
      <c r="BD137" s="254"/>
      <c r="BE137" s="258"/>
      <c r="BF137" s="258"/>
      <c r="BG137" s="258"/>
      <c r="BH137" s="264"/>
    </row>
    <row r="138" spans="2:60" ht="20.25" customHeight="1">
      <c r="B138" s="14"/>
      <c r="C138" s="30"/>
      <c r="D138" s="43"/>
      <c r="E138" s="50"/>
      <c r="F138" s="50"/>
      <c r="G138" s="57"/>
      <c r="H138" s="67"/>
      <c r="I138" s="75"/>
      <c r="J138" s="80"/>
      <c r="K138" s="80"/>
      <c r="L138" s="57"/>
      <c r="M138" s="85"/>
      <c r="N138" s="89"/>
      <c r="O138" s="93"/>
      <c r="P138" s="100" t="s">
        <v>34</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2"/>
      <c r="BA138" s="225"/>
      <c r="BB138" s="239"/>
      <c r="BC138" s="225"/>
      <c r="BD138" s="255"/>
      <c r="BE138" s="259"/>
      <c r="BF138" s="259"/>
      <c r="BG138" s="259"/>
      <c r="BH138" s="265"/>
    </row>
    <row r="139" spans="2:60" ht="20.25" customHeight="1">
      <c r="B139" s="12">
        <f>B136+1</f>
        <v>40</v>
      </c>
      <c r="C139" s="28"/>
      <c r="D139" s="41"/>
      <c r="E139" s="48"/>
      <c r="F139" s="48">
        <f>C138</f>
        <v>0</v>
      </c>
      <c r="G139" s="55"/>
      <c r="H139" s="65"/>
      <c r="I139" s="73"/>
      <c r="J139" s="78"/>
      <c r="K139" s="78"/>
      <c r="L139" s="55"/>
      <c r="M139" s="83"/>
      <c r="N139" s="87"/>
      <c r="O139" s="91"/>
      <c r="P139" s="96" t="s">
        <v>88</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0">
        <f>IF($BC$3="４週",SUM(U139:AV139),IF($BC$3="暦月",SUM(U139:AY139),""))</f>
        <v>0</v>
      </c>
      <c r="BA139" s="223"/>
      <c r="BB139" s="237">
        <f>IF($BC$3="４週",AZ139/4,IF($BC$3="暦月",(AZ139/($BC$8/7)),""))</f>
        <v>0</v>
      </c>
      <c r="BC139" s="223"/>
      <c r="BD139" s="253"/>
      <c r="BE139" s="257"/>
      <c r="BF139" s="257"/>
      <c r="BG139" s="257"/>
      <c r="BH139" s="263"/>
    </row>
    <row r="140" spans="2:60" ht="20.25" customHeight="1">
      <c r="B140" s="13"/>
      <c r="C140" s="29"/>
      <c r="D140" s="42"/>
      <c r="E140" s="49"/>
      <c r="F140" s="49"/>
      <c r="G140" s="56">
        <f>C138</f>
        <v>0</v>
      </c>
      <c r="H140" s="66"/>
      <c r="I140" s="74"/>
      <c r="J140" s="79"/>
      <c r="K140" s="79"/>
      <c r="L140" s="56"/>
      <c r="M140" s="84"/>
      <c r="N140" s="88"/>
      <c r="O140" s="92"/>
      <c r="P140" s="101" t="s">
        <v>89</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1">
        <f>IF($BC$3="４週",SUM(U140:AV140),IF($BC$3="暦月",SUM(U140:AY140),""))</f>
        <v>0</v>
      </c>
      <c r="BA140" s="224"/>
      <c r="BB140" s="238">
        <f>IF($BC$3="４週",AZ140/4,IF($BC$3="暦月",(AZ140/($BC$8/7)),""))</f>
        <v>0</v>
      </c>
      <c r="BC140" s="224"/>
      <c r="BD140" s="254"/>
      <c r="BE140" s="258"/>
      <c r="BF140" s="258"/>
      <c r="BG140" s="258"/>
      <c r="BH140" s="264"/>
    </row>
    <row r="141" spans="2:60" ht="20.25" customHeight="1">
      <c r="B141" s="14"/>
      <c r="C141" s="30"/>
      <c r="D141" s="43"/>
      <c r="E141" s="50"/>
      <c r="F141" s="50"/>
      <c r="G141" s="57"/>
      <c r="H141" s="67"/>
      <c r="I141" s="75"/>
      <c r="J141" s="80"/>
      <c r="K141" s="80"/>
      <c r="L141" s="57"/>
      <c r="M141" s="85"/>
      <c r="N141" s="89"/>
      <c r="O141" s="93"/>
      <c r="P141" s="100" t="s">
        <v>34</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2"/>
      <c r="BA141" s="225"/>
      <c r="BB141" s="239"/>
      <c r="BC141" s="225"/>
      <c r="BD141" s="255"/>
      <c r="BE141" s="259"/>
      <c r="BF141" s="259"/>
      <c r="BG141" s="259"/>
      <c r="BH141" s="265"/>
    </row>
    <row r="142" spans="2:60" ht="20.25" customHeight="1">
      <c r="B142" s="12">
        <f>B139+1</f>
        <v>41</v>
      </c>
      <c r="C142" s="28"/>
      <c r="D142" s="41"/>
      <c r="E142" s="48"/>
      <c r="F142" s="48">
        <f>C141</f>
        <v>0</v>
      </c>
      <c r="G142" s="55"/>
      <c r="H142" s="65"/>
      <c r="I142" s="73"/>
      <c r="J142" s="78"/>
      <c r="K142" s="78"/>
      <c r="L142" s="55"/>
      <c r="M142" s="83"/>
      <c r="N142" s="87"/>
      <c r="O142" s="91"/>
      <c r="P142" s="96" t="s">
        <v>88</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0">
        <f>IF($BC$3="４週",SUM(U142:AV142),IF($BC$3="暦月",SUM(U142:AY142),""))</f>
        <v>0</v>
      </c>
      <c r="BA142" s="223"/>
      <c r="BB142" s="237">
        <f>IF($BC$3="４週",AZ142/4,IF($BC$3="暦月",(AZ142/($BC$8/7)),""))</f>
        <v>0</v>
      </c>
      <c r="BC142" s="223"/>
      <c r="BD142" s="253"/>
      <c r="BE142" s="257"/>
      <c r="BF142" s="257"/>
      <c r="BG142" s="257"/>
      <c r="BH142" s="263"/>
    </row>
    <row r="143" spans="2:60" ht="20.25" customHeight="1">
      <c r="B143" s="13"/>
      <c r="C143" s="29"/>
      <c r="D143" s="42"/>
      <c r="E143" s="49"/>
      <c r="F143" s="49"/>
      <c r="G143" s="56">
        <f>C141</f>
        <v>0</v>
      </c>
      <c r="H143" s="66"/>
      <c r="I143" s="74"/>
      <c r="J143" s="79"/>
      <c r="K143" s="79"/>
      <c r="L143" s="56"/>
      <c r="M143" s="84"/>
      <c r="N143" s="88"/>
      <c r="O143" s="92"/>
      <c r="P143" s="101" t="s">
        <v>89</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1">
        <f>IF($BC$3="４週",SUM(U143:AV143),IF($BC$3="暦月",SUM(U143:AY143),""))</f>
        <v>0</v>
      </c>
      <c r="BA143" s="224"/>
      <c r="BB143" s="238">
        <f>IF($BC$3="４週",AZ143/4,IF($BC$3="暦月",(AZ143/($BC$8/7)),""))</f>
        <v>0</v>
      </c>
      <c r="BC143" s="224"/>
      <c r="BD143" s="254"/>
      <c r="BE143" s="258"/>
      <c r="BF143" s="258"/>
      <c r="BG143" s="258"/>
      <c r="BH143" s="264"/>
    </row>
    <row r="144" spans="2:60" ht="20.25" customHeight="1">
      <c r="B144" s="14"/>
      <c r="C144" s="30"/>
      <c r="D144" s="43"/>
      <c r="E144" s="50"/>
      <c r="F144" s="50"/>
      <c r="G144" s="57"/>
      <c r="H144" s="67"/>
      <c r="I144" s="75"/>
      <c r="J144" s="80"/>
      <c r="K144" s="80"/>
      <c r="L144" s="57"/>
      <c r="M144" s="85"/>
      <c r="N144" s="89"/>
      <c r="O144" s="93"/>
      <c r="P144" s="100" t="s">
        <v>34</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2"/>
      <c r="BA144" s="225"/>
      <c r="BB144" s="239"/>
      <c r="BC144" s="225"/>
      <c r="BD144" s="255"/>
      <c r="BE144" s="259"/>
      <c r="BF144" s="259"/>
      <c r="BG144" s="259"/>
      <c r="BH144" s="265"/>
    </row>
    <row r="145" spans="2:60" ht="20.25" customHeight="1">
      <c r="B145" s="12">
        <f>B142+1</f>
        <v>42</v>
      </c>
      <c r="C145" s="28"/>
      <c r="D145" s="41"/>
      <c r="E145" s="48"/>
      <c r="F145" s="48">
        <f>C144</f>
        <v>0</v>
      </c>
      <c r="G145" s="55"/>
      <c r="H145" s="65"/>
      <c r="I145" s="73"/>
      <c r="J145" s="78"/>
      <c r="K145" s="78"/>
      <c r="L145" s="55"/>
      <c r="M145" s="83"/>
      <c r="N145" s="87"/>
      <c r="O145" s="91"/>
      <c r="P145" s="96" t="s">
        <v>88</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0">
        <f>IF($BC$3="４週",SUM(U145:AV145),IF($BC$3="暦月",SUM(U145:AY145),""))</f>
        <v>0</v>
      </c>
      <c r="BA145" s="223"/>
      <c r="BB145" s="237">
        <f>IF($BC$3="４週",AZ145/4,IF($BC$3="暦月",(AZ145/($BC$8/7)),""))</f>
        <v>0</v>
      </c>
      <c r="BC145" s="223"/>
      <c r="BD145" s="253"/>
      <c r="BE145" s="257"/>
      <c r="BF145" s="257"/>
      <c r="BG145" s="257"/>
      <c r="BH145" s="263"/>
    </row>
    <row r="146" spans="2:60" ht="20.25" customHeight="1">
      <c r="B146" s="13"/>
      <c r="C146" s="29"/>
      <c r="D146" s="42"/>
      <c r="E146" s="49"/>
      <c r="F146" s="49"/>
      <c r="G146" s="56">
        <f>C144</f>
        <v>0</v>
      </c>
      <c r="H146" s="66"/>
      <c r="I146" s="74"/>
      <c r="J146" s="79"/>
      <c r="K146" s="79"/>
      <c r="L146" s="56"/>
      <c r="M146" s="84"/>
      <c r="N146" s="88"/>
      <c r="O146" s="92"/>
      <c r="P146" s="101" t="s">
        <v>89</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1">
        <f>IF($BC$3="４週",SUM(U146:AV146),IF($BC$3="暦月",SUM(U146:AY146),""))</f>
        <v>0</v>
      </c>
      <c r="BA146" s="224"/>
      <c r="BB146" s="238">
        <f>IF($BC$3="４週",AZ146/4,IF($BC$3="暦月",(AZ146/($BC$8/7)),""))</f>
        <v>0</v>
      </c>
      <c r="BC146" s="224"/>
      <c r="BD146" s="254"/>
      <c r="BE146" s="258"/>
      <c r="BF146" s="258"/>
      <c r="BG146" s="258"/>
      <c r="BH146" s="264"/>
    </row>
    <row r="147" spans="2:60" ht="20.25" customHeight="1">
      <c r="B147" s="14"/>
      <c r="C147" s="30"/>
      <c r="D147" s="43"/>
      <c r="E147" s="50"/>
      <c r="F147" s="50"/>
      <c r="G147" s="57"/>
      <c r="H147" s="67"/>
      <c r="I147" s="75"/>
      <c r="J147" s="80"/>
      <c r="K147" s="80"/>
      <c r="L147" s="57"/>
      <c r="M147" s="85"/>
      <c r="N147" s="89"/>
      <c r="O147" s="93"/>
      <c r="P147" s="100" t="s">
        <v>34</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2"/>
      <c r="BA147" s="225"/>
      <c r="BB147" s="239"/>
      <c r="BC147" s="225"/>
      <c r="BD147" s="255"/>
      <c r="BE147" s="259"/>
      <c r="BF147" s="259"/>
      <c r="BG147" s="259"/>
      <c r="BH147" s="265"/>
    </row>
    <row r="148" spans="2:60" ht="20.25" customHeight="1">
      <c r="B148" s="12">
        <f>B145+1</f>
        <v>43</v>
      </c>
      <c r="C148" s="28"/>
      <c r="D148" s="41"/>
      <c r="E148" s="48"/>
      <c r="F148" s="48">
        <f>C147</f>
        <v>0</v>
      </c>
      <c r="G148" s="55"/>
      <c r="H148" s="65"/>
      <c r="I148" s="73"/>
      <c r="J148" s="78"/>
      <c r="K148" s="78"/>
      <c r="L148" s="55"/>
      <c r="M148" s="83"/>
      <c r="N148" s="87"/>
      <c r="O148" s="91"/>
      <c r="P148" s="96" t="s">
        <v>88</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0">
        <f>IF($BC$3="４週",SUM(U148:AV148),IF($BC$3="暦月",SUM(U148:AY148),""))</f>
        <v>0</v>
      </c>
      <c r="BA148" s="223"/>
      <c r="BB148" s="237">
        <f>IF($BC$3="４週",AZ148/4,IF($BC$3="暦月",(AZ148/($BC$8/7)),""))</f>
        <v>0</v>
      </c>
      <c r="BC148" s="223"/>
      <c r="BD148" s="253"/>
      <c r="BE148" s="257"/>
      <c r="BF148" s="257"/>
      <c r="BG148" s="257"/>
      <c r="BH148" s="263"/>
    </row>
    <row r="149" spans="2:60" ht="20.25" customHeight="1">
      <c r="B149" s="13"/>
      <c r="C149" s="29"/>
      <c r="D149" s="42"/>
      <c r="E149" s="49"/>
      <c r="F149" s="49"/>
      <c r="G149" s="56">
        <f>C147</f>
        <v>0</v>
      </c>
      <c r="H149" s="66"/>
      <c r="I149" s="74"/>
      <c r="J149" s="79"/>
      <c r="K149" s="79"/>
      <c r="L149" s="56"/>
      <c r="M149" s="84"/>
      <c r="N149" s="88"/>
      <c r="O149" s="92"/>
      <c r="P149" s="101" t="s">
        <v>89</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1">
        <f>IF($BC$3="４週",SUM(U149:AV149),IF($BC$3="暦月",SUM(U149:AY149),""))</f>
        <v>0</v>
      </c>
      <c r="BA149" s="224"/>
      <c r="BB149" s="238">
        <f>IF($BC$3="４週",AZ149/4,IF($BC$3="暦月",(AZ149/($BC$8/7)),""))</f>
        <v>0</v>
      </c>
      <c r="BC149" s="224"/>
      <c r="BD149" s="254"/>
      <c r="BE149" s="258"/>
      <c r="BF149" s="258"/>
      <c r="BG149" s="258"/>
      <c r="BH149" s="264"/>
    </row>
    <row r="150" spans="2:60" ht="20.25" customHeight="1">
      <c r="B150" s="14"/>
      <c r="C150" s="30"/>
      <c r="D150" s="43"/>
      <c r="E150" s="50"/>
      <c r="F150" s="50"/>
      <c r="G150" s="57"/>
      <c r="H150" s="67"/>
      <c r="I150" s="75"/>
      <c r="J150" s="80"/>
      <c r="K150" s="80"/>
      <c r="L150" s="57"/>
      <c r="M150" s="85"/>
      <c r="N150" s="89"/>
      <c r="O150" s="93"/>
      <c r="P150" s="100" t="s">
        <v>34</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2"/>
      <c r="BA150" s="225"/>
      <c r="BB150" s="239"/>
      <c r="BC150" s="225"/>
      <c r="BD150" s="255"/>
      <c r="BE150" s="259"/>
      <c r="BF150" s="259"/>
      <c r="BG150" s="259"/>
      <c r="BH150" s="265"/>
    </row>
    <row r="151" spans="2:60" ht="20.25" customHeight="1">
      <c r="B151" s="12">
        <f>B148+1</f>
        <v>44</v>
      </c>
      <c r="C151" s="28"/>
      <c r="D151" s="41"/>
      <c r="E151" s="48"/>
      <c r="F151" s="48">
        <f>C150</f>
        <v>0</v>
      </c>
      <c r="G151" s="55"/>
      <c r="H151" s="65"/>
      <c r="I151" s="73"/>
      <c r="J151" s="78"/>
      <c r="K151" s="78"/>
      <c r="L151" s="55"/>
      <c r="M151" s="83"/>
      <c r="N151" s="87"/>
      <c r="O151" s="91"/>
      <c r="P151" s="96" t="s">
        <v>88</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0">
        <f>IF($BC$3="４週",SUM(U151:AV151),IF($BC$3="暦月",SUM(U151:AY151),""))</f>
        <v>0</v>
      </c>
      <c r="BA151" s="223"/>
      <c r="BB151" s="237">
        <f>IF($BC$3="４週",AZ151/4,IF($BC$3="暦月",(AZ151/($BC$8/7)),""))</f>
        <v>0</v>
      </c>
      <c r="BC151" s="223"/>
      <c r="BD151" s="253"/>
      <c r="BE151" s="257"/>
      <c r="BF151" s="257"/>
      <c r="BG151" s="257"/>
      <c r="BH151" s="263"/>
    </row>
    <row r="152" spans="2:60" ht="20.25" customHeight="1">
      <c r="B152" s="13"/>
      <c r="C152" s="29"/>
      <c r="D152" s="42"/>
      <c r="E152" s="49"/>
      <c r="F152" s="49"/>
      <c r="G152" s="56">
        <f>C150</f>
        <v>0</v>
      </c>
      <c r="H152" s="66"/>
      <c r="I152" s="74"/>
      <c r="J152" s="79"/>
      <c r="K152" s="79"/>
      <c r="L152" s="56"/>
      <c r="M152" s="84"/>
      <c r="N152" s="88"/>
      <c r="O152" s="92"/>
      <c r="P152" s="101" t="s">
        <v>89</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1">
        <f>IF($BC$3="４週",SUM(U152:AV152),IF($BC$3="暦月",SUM(U152:AY152),""))</f>
        <v>0</v>
      </c>
      <c r="BA152" s="224"/>
      <c r="BB152" s="238">
        <f>IF($BC$3="４週",AZ152/4,IF($BC$3="暦月",(AZ152/($BC$8/7)),""))</f>
        <v>0</v>
      </c>
      <c r="BC152" s="224"/>
      <c r="BD152" s="254"/>
      <c r="BE152" s="258"/>
      <c r="BF152" s="258"/>
      <c r="BG152" s="258"/>
      <c r="BH152" s="264"/>
    </row>
    <row r="153" spans="2:60" ht="20.25" customHeight="1">
      <c r="B153" s="14"/>
      <c r="C153" s="30"/>
      <c r="D153" s="43"/>
      <c r="E153" s="50"/>
      <c r="F153" s="50"/>
      <c r="G153" s="57"/>
      <c r="H153" s="67"/>
      <c r="I153" s="75"/>
      <c r="J153" s="80"/>
      <c r="K153" s="80"/>
      <c r="L153" s="57"/>
      <c r="M153" s="85"/>
      <c r="N153" s="89"/>
      <c r="O153" s="93"/>
      <c r="P153" s="100" t="s">
        <v>34</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2"/>
      <c r="BA153" s="225"/>
      <c r="BB153" s="239"/>
      <c r="BC153" s="225"/>
      <c r="BD153" s="255"/>
      <c r="BE153" s="259"/>
      <c r="BF153" s="259"/>
      <c r="BG153" s="259"/>
      <c r="BH153" s="265"/>
    </row>
    <row r="154" spans="2:60" ht="20.25" customHeight="1">
      <c r="B154" s="12">
        <f>B151+1</f>
        <v>45</v>
      </c>
      <c r="C154" s="28"/>
      <c r="D154" s="41"/>
      <c r="E154" s="48"/>
      <c r="F154" s="48">
        <f>C153</f>
        <v>0</v>
      </c>
      <c r="G154" s="55"/>
      <c r="H154" s="65"/>
      <c r="I154" s="73"/>
      <c r="J154" s="78"/>
      <c r="K154" s="78"/>
      <c r="L154" s="55"/>
      <c r="M154" s="83"/>
      <c r="N154" s="87"/>
      <c r="O154" s="91"/>
      <c r="P154" s="96" t="s">
        <v>88</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0">
        <f>IF($BC$3="４週",SUM(U154:AV154),IF($BC$3="暦月",SUM(U154:AY154),""))</f>
        <v>0</v>
      </c>
      <c r="BA154" s="223"/>
      <c r="BB154" s="237">
        <f>IF($BC$3="４週",AZ154/4,IF($BC$3="暦月",(AZ154/($BC$8/7)),""))</f>
        <v>0</v>
      </c>
      <c r="BC154" s="223"/>
      <c r="BD154" s="253"/>
      <c r="BE154" s="257"/>
      <c r="BF154" s="257"/>
      <c r="BG154" s="257"/>
      <c r="BH154" s="263"/>
    </row>
    <row r="155" spans="2:60" ht="20.25" customHeight="1">
      <c r="B155" s="13"/>
      <c r="C155" s="29"/>
      <c r="D155" s="42"/>
      <c r="E155" s="49"/>
      <c r="F155" s="49"/>
      <c r="G155" s="56">
        <f>C153</f>
        <v>0</v>
      </c>
      <c r="H155" s="66"/>
      <c r="I155" s="74"/>
      <c r="J155" s="79"/>
      <c r="K155" s="79"/>
      <c r="L155" s="56"/>
      <c r="M155" s="84"/>
      <c r="N155" s="88"/>
      <c r="O155" s="92"/>
      <c r="P155" s="101" t="s">
        <v>89</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1">
        <f>IF($BC$3="４週",SUM(U155:AV155),IF($BC$3="暦月",SUM(U155:AY155),""))</f>
        <v>0</v>
      </c>
      <c r="BA155" s="224"/>
      <c r="BB155" s="238">
        <f>IF($BC$3="４週",AZ155/4,IF($BC$3="暦月",(AZ155/($BC$8/7)),""))</f>
        <v>0</v>
      </c>
      <c r="BC155" s="224"/>
      <c r="BD155" s="254"/>
      <c r="BE155" s="258"/>
      <c r="BF155" s="258"/>
      <c r="BG155" s="258"/>
      <c r="BH155" s="264"/>
    </row>
    <row r="156" spans="2:60" ht="20.25" customHeight="1">
      <c r="B156" s="14"/>
      <c r="C156" s="30"/>
      <c r="D156" s="43"/>
      <c r="E156" s="50"/>
      <c r="F156" s="50"/>
      <c r="G156" s="57"/>
      <c r="H156" s="67"/>
      <c r="I156" s="75"/>
      <c r="J156" s="80"/>
      <c r="K156" s="80"/>
      <c r="L156" s="57"/>
      <c r="M156" s="85"/>
      <c r="N156" s="89"/>
      <c r="O156" s="93"/>
      <c r="P156" s="100" t="s">
        <v>34</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2"/>
      <c r="BA156" s="225"/>
      <c r="BB156" s="239"/>
      <c r="BC156" s="225"/>
      <c r="BD156" s="255"/>
      <c r="BE156" s="259"/>
      <c r="BF156" s="259"/>
      <c r="BG156" s="259"/>
      <c r="BH156" s="265"/>
    </row>
    <row r="157" spans="2:60" ht="20.25" customHeight="1">
      <c r="B157" s="12">
        <f>B154+1</f>
        <v>46</v>
      </c>
      <c r="C157" s="28"/>
      <c r="D157" s="41"/>
      <c r="E157" s="48"/>
      <c r="F157" s="48">
        <f>C156</f>
        <v>0</v>
      </c>
      <c r="G157" s="55"/>
      <c r="H157" s="65"/>
      <c r="I157" s="73"/>
      <c r="J157" s="78"/>
      <c r="K157" s="78"/>
      <c r="L157" s="55"/>
      <c r="M157" s="83"/>
      <c r="N157" s="87"/>
      <c r="O157" s="91"/>
      <c r="P157" s="96" t="s">
        <v>88</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0">
        <f>IF($BC$3="４週",SUM(U157:AV157),IF($BC$3="暦月",SUM(U157:AY157),""))</f>
        <v>0</v>
      </c>
      <c r="BA157" s="223"/>
      <c r="BB157" s="237">
        <f>IF($BC$3="４週",AZ157/4,IF($BC$3="暦月",(AZ157/($BC$8/7)),""))</f>
        <v>0</v>
      </c>
      <c r="BC157" s="223"/>
      <c r="BD157" s="253"/>
      <c r="BE157" s="257"/>
      <c r="BF157" s="257"/>
      <c r="BG157" s="257"/>
      <c r="BH157" s="263"/>
    </row>
    <row r="158" spans="2:60" ht="20.25" customHeight="1">
      <c r="B158" s="13"/>
      <c r="C158" s="29"/>
      <c r="D158" s="42"/>
      <c r="E158" s="49"/>
      <c r="F158" s="49"/>
      <c r="G158" s="56">
        <f>C156</f>
        <v>0</v>
      </c>
      <c r="H158" s="66"/>
      <c r="I158" s="74"/>
      <c r="J158" s="79"/>
      <c r="K158" s="79"/>
      <c r="L158" s="56"/>
      <c r="M158" s="84"/>
      <c r="N158" s="88"/>
      <c r="O158" s="92"/>
      <c r="P158" s="101" t="s">
        <v>89</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1">
        <f>IF($BC$3="４週",SUM(U158:AV158),IF($BC$3="暦月",SUM(U158:AY158),""))</f>
        <v>0</v>
      </c>
      <c r="BA158" s="224"/>
      <c r="BB158" s="238">
        <f>IF($BC$3="４週",AZ158/4,IF($BC$3="暦月",(AZ158/($BC$8/7)),""))</f>
        <v>0</v>
      </c>
      <c r="BC158" s="224"/>
      <c r="BD158" s="254"/>
      <c r="BE158" s="258"/>
      <c r="BF158" s="258"/>
      <c r="BG158" s="258"/>
      <c r="BH158" s="264"/>
    </row>
    <row r="159" spans="2:60" ht="20.25" customHeight="1">
      <c r="B159" s="14"/>
      <c r="C159" s="30"/>
      <c r="D159" s="43"/>
      <c r="E159" s="50"/>
      <c r="F159" s="50"/>
      <c r="G159" s="57"/>
      <c r="H159" s="67"/>
      <c r="I159" s="75"/>
      <c r="J159" s="80"/>
      <c r="K159" s="80"/>
      <c r="L159" s="57"/>
      <c r="M159" s="85"/>
      <c r="N159" s="89"/>
      <c r="O159" s="93"/>
      <c r="P159" s="100" t="s">
        <v>34</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2"/>
      <c r="BA159" s="225"/>
      <c r="BB159" s="239"/>
      <c r="BC159" s="225"/>
      <c r="BD159" s="255"/>
      <c r="BE159" s="259"/>
      <c r="BF159" s="259"/>
      <c r="BG159" s="259"/>
      <c r="BH159" s="265"/>
    </row>
    <row r="160" spans="2:60" ht="20.25" customHeight="1">
      <c r="B160" s="12">
        <f>B157+1</f>
        <v>47</v>
      </c>
      <c r="C160" s="28"/>
      <c r="D160" s="41"/>
      <c r="E160" s="48"/>
      <c r="F160" s="48">
        <f>C159</f>
        <v>0</v>
      </c>
      <c r="G160" s="55"/>
      <c r="H160" s="65"/>
      <c r="I160" s="73"/>
      <c r="J160" s="78"/>
      <c r="K160" s="78"/>
      <c r="L160" s="55"/>
      <c r="M160" s="83"/>
      <c r="N160" s="87"/>
      <c r="O160" s="91"/>
      <c r="P160" s="96" t="s">
        <v>88</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0">
        <f>IF($BC$3="４週",SUM(U160:AV160),IF($BC$3="暦月",SUM(U160:AY160),""))</f>
        <v>0</v>
      </c>
      <c r="BA160" s="223"/>
      <c r="BB160" s="237">
        <f>IF($BC$3="４週",AZ160/4,IF($BC$3="暦月",(AZ160/($BC$8/7)),""))</f>
        <v>0</v>
      </c>
      <c r="BC160" s="223"/>
      <c r="BD160" s="253"/>
      <c r="BE160" s="257"/>
      <c r="BF160" s="257"/>
      <c r="BG160" s="257"/>
      <c r="BH160" s="263"/>
    </row>
    <row r="161" spans="2:60" ht="20.25" customHeight="1">
      <c r="B161" s="13"/>
      <c r="C161" s="29"/>
      <c r="D161" s="42"/>
      <c r="E161" s="49"/>
      <c r="F161" s="49"/>
      <c r="G161" s="56">
        <f>C159</f>
        <v>0</v>
      </c>
      <c r="H161" s="66"/>
      <c r="I161" s="74"/>
      <c r="J161" s="79"/>
      <c r="K161" s="79"/>
      <c r="L161" s="56"/>
      <c r="M161" s="84"/>
      <c r="N161" s="88"/>
      <c r="O161" s="92"/>
      <c r="P161" s="101" t="s">
        <v>89</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1">
        <f>IF($BC$3="４週",SUM(U161:AV161),IF($BC$3="暦月",SUM(U161:AY161),""))</f>
        <v>0</v>
      </c>
      <c r="BA161" s="224"/>
      <c r="BB161" s="238">
        <f>IF($BC$3="４週",AZ161/4,IF($BC$3="暦月",(AZ161/($BC$8/7)),""))</f>
        <v>0</v>
      </c>
      <c r="BC161" s="224"/>
      <c r="BD161" s="254"/>
      <c r="BE161" s="258"/>
      <c r="BF161" s="258"/>
      <c r="BG161" s="258"/>
      <c r="BH161" s="264"/>
    </row>
    <row r="162" spans="2:60" ht="20.25" customHeight="1">
      <c r="B162" s="14"/>
      <c r="C162" s="30"/>
      <c r="D162" s="43"/>
      <c r="E162" s="50"/>
      <c r="F162" s="50"/>
      <c r="G162" s="57"/>
      <c r="H162" s="67"/>
      <c r="I162" s="75"/>
      <c r="J162" s="80"/>
      <c r="K162" s="80"/>
      <c r="L162" s="57"/>
      <c r="M162" s="85"/>
      <c r="N162" s="89"/>
      <c r="O162" s="93"/>
      <c r="P162" s="100" t="s">
        <v>34</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2"/>
      <c r="BA162" s="225"/>
      <c r="BB162" s="239"/>
      <c r="BC162" s="225"/>
      <c r="BD162" s="255"/>
      <c r="BE162" s="259"/>
      <c r="BF162" s="259"/>
      <c r="BG162" s="259"/>
      <c r="BH162" s="265"/>
    </row>
    <row r="163" spans="2:60" ht="20.25" customHeight="1">
      <c r="B163" s="12">
        <f>B160+1</f>
        <v>48</v>
      </c>
      <c r="C163" s="28"/>
      <c r="D163" s="41"/>
      <c r="E163" s="48"/>
      <c r="F163" s="48">
        <f>C162</f>
        <v>0</v>
      </c>
      <c r="G163" s="55"/>
      <c r="H163" s="65"/>
      <c r="I163" s="73"/>
      <c r="J163" s="78"/>
      <c r="K163" s="78"/>
      <c r="L163" s="55"/>
      <c r="M163" s="83"/>
      <c r="N163" s="87"/>
      <c r="O163" s="91"/>
      <c r="P163" s="96" t="s">
        <v>88</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0">
        <f>IF($BC$3="４週",SUM(U163:AV163),IF($BC$3="暦月",SUM(U163:AY163),""))</f>
        <v>0</v>
      </c>
      <c r="BA163" s="223"/>
      <c r="BB163" s="237">
        <f>IF($BC$3="４週",AZ163/4,IF($BC$3="暦月",(AZ163/($BC$8/7)),""))</f>
        <v>0</v>
      </c>
      <c r="BC163" s="223"/>
      <c r="BD163" s="253"/>
      <c r="BE163" s="257"/>
      <c r="BF163" s="257"/>
      <c r="BG163" s="257"/>
      <c r="BH163" s="263"/>
    </row>
    <row r="164" spans="2:60" ht="20.25" customHeight="1">
      <c r="B164" s="13"/>
      <c r="C164" s="29"/>
      <c r="D164" s="42"/>
      <c r="E164" s="49"/>
      <c r="F164" s="49"/>
      <c r="G164" s="56">
        <f>C162</f>
        <v>0</v>
      </c>
      <c r="H164" s="66"/>
      <c r="I164" s="74"/>
      <c r="J164" s="79"/>
      <c r="K164" s="79"/>
      <c r="L164" s="56"/>
      <c r="M164" s="84"/>
      <c r="N164" s="88"/>
      <c r="O164" s="92"/>
      <c r="P164" s="101" t="s">
        <v>89</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1">
        <f>IF($BC$3="４週",SUM(U164:AV164),IF($BC$3="暦月",SUM(U164:AY164),""))</f>
        <v>0</v>
      </c>
      <c r="BA164" s="224"/>
      <c r="BB164" s="238">
        <f>IF($BC$3="４週",AZ164/4,IF($BC$3="暦月",(AZ164/($BC$8/7)),""))</f>
        <v>0</v>
      </c>
      <c r="BC164" s="224"/>
      <c r="BD164" s="254"/>
      <c r="BE164" s="258"/>
      <c r="BF164" s="258"/>
      <c r="BG164" s="258"/>
      <c r="BH164" s="264"/>
    </row>
    <row r="165" spans="2:60" ht="20.25" customHeight="1">
      <c r="B165" s="14"/>
      <c r="C165" s="30"/>
      <c r="D165" s="43"/>
      <c r="E165" s="50"/>
      <c r="F165" s="50"/>
      <c r="G165" s="57"/>
      <c r="H165" s="67"/>
      <c r="I165" s="75"/>
      <c r="J165" s="80"/>
      <c r="K165" s="80"/>
      <c r="L165" s="57"/>
      <c r="M165" s="85"/>
      <c r="N165" s="89"/>
      <c r="O165" s="93"/>
      <c r="P165" s="100" t="s">
        <v>34</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2"/>
      <c r="BA165" s="225"/>
      <c r="BB165" s="239"/>
      <c r="BC165" s="225"/>
      <c r="BD165" s="255"/>
      <c r="BE165" s="259"/>
      <c r="BF165" s="259"/>
      <c r="BG165" s="259"/>
      <c r="BH165" s="265"/>
    </row>
    <row r="166" spans="2:60" ht="20.25" customHeight="1">
      <c r="B166" s="12">
        <f>B163+1</f>
        <v>49</v>
      </c>
      <c r="C166" s="28"/>
      <c r="D166" s="41"/>
      <c r="E166" s="48"/>
      <c r="F166" s="48">
        <f>C165</f>
        <v>0</v>
      </c>
      <c r="G166" s="55"/>
      <c r="H166" s="65"/>
      <c r="I166" s="73"/>
      <c r="J166" s="78"/>
      <c r="K166" s="78"/>
      <c r="L166" s="55"/>
      <c r="M166" s="83"/>
      <c r="N166" s="87"/>
      <c r="O166" s="91"/>
      <c r="P166" s="96" t="s">
        <v>88</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0">
        <f>IF($BC$3="４週",SUM(U166:AV166),IF($BC$3="暦月",SUM(U166:AY166),""))</f>
        <v>0</v>
      </c>
      <c r="BA166" s="223"/>
      <c r="BB166" s="237">
        <f>IF($BC$3="４週",AZ166/4,IF($BC$3="暦月",(AZ166/($BC$8/7)),""))</f>
        <v>0</v>
      </c>
      <c r="BC166" s="223"/>
      <c r="BD166" s="253"/>
      <c r="BE166" s="257"/>
      <c r="BF166" s="257"/>
      <c r="BG166" s="257"/>
      <c r="BH166" s="263"/>
    </row>
    <row r="167" spans="2:60" ht="20.25" customHeight="1">
      <c r="B167" s="13"/>
      <c r="C167" s="29"/>
      <c r="D167" s="42"/>
      <c r="E167" s="49"/>
      <c r="F167" s="49"/>
      <c r="G167" s="56">
        <f>C165</f>
        <v>0</v>
      </c>
      <c r="H167" s="66"/>
      <c r="I167" s="74"/>
      <c r="J167" s="79"/>
      <c r="K167" s="79"/>
      <c r="L167" s="56"/>
      <c r="M167" s="84"/>
      <c r="N167" s="88"/>
      <c r="O167" s="92"/>
      <c r="P167" s="101" t="s">
        <v>89</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1">
        <f>IF($BC$3="４週",SUM(U167:AV167),IF($BC$3="暦月",SUM(U167:AY167),""))</f>
        <v>0</v>
      </c>
      <c r="BA167" s="224"/>
      <c r="BB167" s="238">
        <f>IF($BC$3="４週",AZ167/4,IF($BC$3="暦月",(AZ167/($BC$8/7)),""))</f>
        <v>0</v>
      </c>
      <c r="BC167" s="224"/>
      <c r="BD167" s="254"/>
      <c r="BE167" s="258"/>
      <c r="BF167" s="258"/>
      <c r="BG167" s="258"/>
      <c r="BH167" s="264"/>
    </row>
    <row r="168" spans="2:60" ht="20.25" customHeight="1">
      <c r="B168" s="14"/>
      <c r="C168" s="30"/>
      <c r="D168" s="43"/>
      <c r="E168" s="50"/>
      <c r="F168" s="50"/>
      <c r="G168" s="57"/>
      <c r="H168" s="67"/>
      <c r="I168" s="75"/>
      <c r="J168" s="80"/>
      <c r="K168" s="80"/>
      <c r="L168" s="57"/>
      <c r="M168" s="85"/>
      <c r="N168" s="89"/>
      <c r="O168" s="93"/>
      <c r="P168" s="100" t="s">
        <v>34</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2"/>
      <c r="BA168" s="225"/>
      <c r="BB168" s="239"/>
      <c r="BC168" s="225"/>
      <c r="BD168" s="255"/>
      <c r="BE168" s="259"/>
      <c r="BF168" s="259"/>
      <c r="BG168" s="259"/>
      <c r="BH168" s="265"/>
    </row>
    <row r="169" spans="2:60" ht="20.25" customHeight="1">
      <c r="B169" s="12">
        <f>B166+1</f>
        <v>50</v>
      </c>
      <c r="C169" s="28"/>
      <c r="D169" s="41"/>
      <c r="E169" s="48"/>
      <c r="F169" s="48">
        <f>C168</f>
        <v>0</v>
      </c>
      <c r="G169" s="55"/>
      <c r="H169" s="65"/>
      <c r="I169" s="73"/>
      <c r="J169" s="78"/>
      <c r="K169" s="78"/>
      <c r="L169" s="55"/>
      <c r="M169" s="83"/>
      <c r="N169" s="87"/>
      <c r="O169" s="91"/>
      <c r="P169" s="96" t="s">
        <v>88</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0">
        <f>IF($BC$3="４週",SUM(U169:AV169),IF($BC$3="暦月",SUM(U169:AY169),""))</f>
        <v>0</v>
      </c>
      <c r="BA169" s="223"/>
      <c r="BB169" s="237">
        <f>IF($BC$3="４週",AZ169/4,IF($BC$3="暦月",(AZ169/($BC$8/7)),""))</f>
        <v>0</v>
      </c>
      <c r="BC169" s="223"/>
      <c r="BD169" s="253"/>
      <c r="BE169" s="257"/>
      <c r="BF169" s="257"/>
      <c r="BG169" s="257"/>
      <c r="BH169" s="263"/>
    </row>
    <row r="170" spans="2:60" ht="20.25" customHeight="1">
      <c r="B170" s="13"/>
      <c r="C170" s="29"/>
      <c r="D170" s="42"/>
      <c r="E170" s="49"/>
      <c r="F170" s="49"/>
      <c r="G170" s="56">
        <f>C168</f>
        <v>0</v>
      </c>
      <c r="H170" s="66"/>
      <c r="I170" s="74"/>
      <c r="J170" s="79"/>
      <c r="K170" s="79"/>
      <c r="L170" s="56"/>
      <c r="M170" s="84"/>
      <c r="N170" s="88"/>
      <c r="O170" s="92"/>
      <c r="P170" s="101" t="s">
        <v>89</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1">
        <f>IF($BC$3="４週",SUM(U170:AV170),IF($BC$3="暦月",SUM(U170:AY170),""))</f>
        <v>0</v>
      </c>
      <c r="BA170" s="224"/>
      <c r="BB170" s="238">
        <f>IF($BC$3="４週",AZ170/4,IF($BC$3="暦月",(AZ170/($BC$8/7)),""))</f>
        <v>0</v>
      </c>
      <c r="BC170" s="224"/>
      <c r="BD170" s="254"/>
      <c r="BE170" s="258"/>
      <c r="BF170" s="258"/>
      <c r="BG170" s="258"/>
      <c r="BH170" s="264"/>
    </row>
    <row r="171" spans="2:60" ht="20.25" customHeight="1">
      <c r="B171" s="15" t="s">
        <v>15</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2"/>
      <c r="AZ171" s="213"/>
      <c r="BA171" s="226"/>
      <c r="BB171" s="240"/>
      <c r="BC171" s="246"/>
      <c r="BD171" s="246"/>
      <c r="BE171" s="246"/>
      <c r="BF171" s="246"/>
      <c r="BG171" s="246"/>
      <c r="BH171" s="266"/>
    </row>
    <row r="172" spans="2:60" ht="20.25" customHeight="1">
      <c r="B172" s="16" t="s">
        <v>208</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3"/>
      <c r="AZ172" s="214"/>
      <c r="BA172" s="227"/>
      <c r="BB172" s="241"/>
      <c r="BC172" s="247"/>
      <c r="BD172" s="247"/>
      <c r="BE172" s="247"/>
      <c r="BF172" s="247"/>
      <c r="BG172" s="247"/>
      <c r="BH172" s="267"/>
    </row>
    <row r="173" spans="2:60" ht="20.25" customHeight="1">
      <c r="B173" s="16" t="s">
        <v>175</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3"/>
      <c r="AZ173" s="214"/>
      <c r="BA173" s="227"/>
      <c r="BB173" s="241"/>
      <c r="BC173" s="247"/>
      <c r="BD173" s="247"/>
      <c r="BE173" s="247"/>
      <c r="BF173" s="247"/>
      <c r="BG173" s="247"/>
      <c r="BH173" s="267"/>
    </row>
    <row r="174" spans="2:60" ht="20.25" customHeight="1">
      <c r="B174" s="16" t="s">
        <v>209</v>
      </c>
      <c r="C174" s="32"/>
      <c r="D174" s="32"/>
      <c r="E174" s="32"/>
      <c r="F174" s="32"/>
      <c r="G174" s="32"/>
      <c r="H174" s="32"/>
      <c r="I174" s="32"/>
      <c r="J174" s="32"/>
      <c r="K174" s="32"/>
      <c r="L174" s="32"/>
      <c r="M174" s="32"/>
      <c r="N174" s="32"/>
      <c r="O174" s="32"/>
      <c r="P174" s="32"/>
      <c r="Q174" s="32"/>
      <c r="R174" s="32"/>
      <c r="S174" s="32"/>
      <c r="T174" s="134"/>
      <c r="U174" s="146"/>
      <c r="V174" s="156"/>
      <c r="W174" s="156"/>
      <c r="X174" s="156"/>
      <c r="Y174" s="156"/>
      <c r="Z174" s="156"/>
      <c r="AA174" s="172"/>
      <c r="AB174" s="182"/>
      <c r="AC174" s="156"/>
      <c r="AD174" s="156"/>
      <c r="AE174" s="156"/>
      <c r="AF174" s="156"/>
      <c r="AG174" s="156"/>
      <c r="AH174" s="172"/>
      <c r="AI174" s="182"/>
      <c r="AJ174" s="156"/>
      <c r="AK174" s="156"/>
      <c r="AL174" s="156"/>
      <c r="AM174" s="156"/>
      <c r="AN174" s="156"/>
      <c r="AO174" s="172"/>
      <c r="AP174" s="182"/>
      <c r="AQ174" s="156"/>
      <c r="AR174" s="156"/>
      <c r="AS174" s="156"/>
      <c r="AT174" s="156"/>
      <c r="AU174" s="156"/>
      <c r="AV174" s="172"/>
      <c r="AW174" s="182"/>
      <c r="AX174" s="156"/>
      <c r="AY174" s="203"/>
      <c r="AZ174" s="215"/>
      <c r="BA174" s="228"/>
      <c r="BB174" s="241"/>
      <c r="BC174" s="247"/>
      <c r="BD174" s="247"/>
      <c r="BE174" s="247"/>
      <c r="BF174" s="247"/>
      <c r="BG174" s="247"/>
      <c r="BH174" s="267"/>
    </row>
    <row r="175" spans="2:60" ht="20.25" customHeight="1">
      <c r="B175" s="16" t="s">
        <v>210</v>
      </c>
      <c r="C175" s="32"/>
      <c r="D175" s="32"/>
      <c r="E175" s="32"/>
      <c r="F175" s="32"/>
      <c r="G175" s="32"/>
      <c r="H175" s="32"/>
      <c r="I175" s="32"/>
      <c r="J175" s="32"/>
      <c r="K175" s="32"/>
      <c r="L175" s="32"/>
      <c r="M175" s="32"/>
      <c r="N175" s="32"/>
      <c r="O175" s="32"/>
      <c r="P175" s="32"/>
      <c r="Q175" s="32"/>
      <c r="R175" s="32"/>
      <c r="S175" s="32"/>
      <c r="T175" s="134"/>
      <c r="U175" s="147" t="str">
        <f t="shared" ref="U175:AY175" si="1">IF(SUMIF($F$21:$F$68,"介護従業者",U21:U68)=0,"",SUMIF($F$21:$F$68,"介護従業者",U21:U68))</f>
        <v/>
      </c>
      <c r="V175" s="157" t="str">
        <f t="shared" si="1"/>
        <v/>
      </c>
      <c r="W175" s="157" t="str">
        <f t="shared" si="1"/>
        <v/>
      </c>
      <c r="X175" s="157" t="str">
        <f t="shared" si="1"/>
        <v/>
      </c>
      <c r="Y175" s="157" t="str">
        <f t="shared" si="1"/>
        <v/>
      </c>
      <c r="Z175" s="157" t="str">
        <f t="shared" si="1"/>
        <v/>
      </c>
      <c r="AA175" s="173" t="str">
        <f t="shared" si="1"/>
        <v/>
      </c>
      <c r="AB175" s="147" t="str">
        <f t="shared" si="1"/>
        <v/>
      </c>
      <c r="AC175" s="157" t="str">
        <f t="shared" si="1"/>
        <v/>
      </c>
      <c r="AD175" s="157" t="str">
        <f t="shared" si="1"/>
        <v/>
      </c>
      <c r="AE175" s="157" t="str">
        <f t="shared" si="1"/>
        <v/>
      </c>
      <c r="AF175" s="157" t="str">
        <f t="shared" si="1"/>
        <v/>
      </c>
      <c r="AG175" s="157" t="str">
        <f t="shared" si="1"/>
        <v/>
      </c>
      <c r="AH175" s="173" t="str">
        <f t="shared" si="1"/>
        <v/>
      </c>
      <c r="AI175" s="147" t="str">
        <f t="shared" si="1"/>
        <v/>
      </c>
      <c r="AJ175" s="157" t="str">
        <f t="shared" si="1"/>
        <v/>
      </c>
      <c r="AK175" s="157" t="str">
        <f t="shared" si="1"/>
        <v/>
      </c>
      <c r="AL175" s="157" t="str">
        <f t="shared" si="1"/>
        <v/>
      </c>
      <c r="AM175" s="157" t="str">
        <f t="shared" si="1"/>
        <v/>
      </c>
      <c r="AN175" s="157" t="str">
        <f t="shared" si="1"/>
        <v/>
      </c>
      <c r="AO175" s="173" t="str">
        <f t="shared" si="1"/>
        <v/>
      </c>
      <c r="AP175" s="147" t="str">
        <f t="shared" si="1"/>
        <v/>
      </c>
      <c r="AQ175" s="157" t="str">
        <f t="shared" si="1"/>
        <v/>
      </c>
      <c r="AR175" s="157" t="str">
        <f t="shared" si="1"/>
        <v/>
      </c>
      <c r="AS175" s="157" t="str">
        <f t="shared" si="1"/>
        <v/>
      </c>
      <c r="AT175" s="157" t="str">
        <f t="shared" si="1"/>
        <v/>
      </c>
      <c r="AU175" s="157" t="str">
        <f t="shared" si="1"/>
        <v/>
      </c>
      <c r="AV175" s="173" t="str">
        <f t="shared" si="1"/>
        <v/>
      </c>
      <c r="AW175" s="147" t="str">
        <f t="shared" si="1"/>
        <v/>
      </c>
      <c r="AX175" s="157" t="str">
        <f t="shared" si="1"/>
        <v/>
      </c>
      <c r="AY175" s="157" t="str">
        <f t="shared" si="1"/>
        <v/>
      </c>
      <c r="AZ175" s="216">
        <f>IF($BC$3="４週",SUM(U175:AV175),IF($BC$3="暦月",SUM(U175:AY175),""))</f>
        <v>0</v>
      </c>
      <c r="BA175" s="229"/>
      <c r="BB175" s="241"/>
      <c r="BC175" s="247"/>
      <c r="BD175" s="247"/>
      <c r="BE175" s="247"/>
      <c r="BF175" s="247"/>
      <c r="BG175" s="247"/>
      <c r="BH175" s="267"/>
    </row>
    <row r="176" spans="2:60" ht="20.25" customHeight="1">
      <c r="B176" s="17" t="s">
        <v>90</v>
      </c>
      <c r="C176" s="33"/>
      <c r="D176" s="33"/>
      <c r="E176" s="33"/>
      <c r="F176" s="33"/>
      <c r="G176" s="33"/>
      <c r="H176" s="33"/>
      <c r="I176" s="33"/>
      <c r="J176" s="33"/>
      <c r="K176" s="33"/>
      <c r="L176" s="33"/>
      <c r="M176" s="33"/>
      <c r="N176" s="33"/>
      <c r="O176" s="33"/>
      <c r="P176" s="33"/>
      <c r="Q176" s="33"/>
      <c r="R176" s="33"/>
      <c r="S176" s="33"/>
      <c r="T176" s="135"/>
      <c r="U176" s="148" t="str">
        <f t="shared" ref="U176:AY176" si="2">IF(SUMIF($G$21:$G$68,"介護従業者",U21:U68)=0,"",SUMIF($G$21:$G$68,"介護従業者",U21:U68))</f>
        <v/>
      </c>
      <c r="V176" s="158" t="str">
        <f t="shared" si="2"/>
        <v/>
      </c>
      <c r="W176" s="158" t="str">
        <f t="shared" si="2"/>
        <v/>
      </c>
      <c r="X176" s="158" t="str">
        <f t="shared" si="2"/>
        <v/>
      </c>
      <c r="Y176" s="158" t="str">
        <f t="shared" si="2"/>
        <v/>
      </c>
      <c r="Z176" s="158" t="str">
        <f t="shared" si="2"/>
        <v/>
      </c>
      <c r="AA176" s="174" t="str">
        <f t="shared" si="2"/>
        <v/>
      </c>
      <c r="AB176" s="183" t="str">
        <f t="shared" si="2"/>
        <v/>
      </c>
      <c r="AC176" s="158" t="str">
        <f t="shared" si="2"/>
        <v/>
      </c>
      <c r="AD176" s="158" t="str">
        <f t="shared" si="2"/>
        <v/>
      </c>
      <c r="AE176" s="158" t="str">
        <f t="shared" si="2"/>
        <v/>
      </c>
      <c r="AF176" s="158" t="str">
        <f t="shared" si="2"/>
        <v/>
      </c>
      <c r="AG176" s="158" t="str">
        <f t="shared" si="2"/>
        <v/>
      </c>
      <c r="AH176" s="174" t="str">
        <f t="shared" si="2"/>
        <v/>
      </c>
      <c r="AI176" s="183" t="str">
        <f t="shared" si="2"/>
        <v/>
      </c>
      <c r="AJ176" s="158" t="str">
        <f t="shared" si="2"/>
        <v/>
      </c>
      <c r="AK176" s="158" t="str">
        <f t="shared" si="2"/>
        <v/>
      </c>
      <c r="AL176" s="158" t="str">
        <f t="shared" si="2"/>
        <v/>
      </c>
      <c r="AM176" s="158" t="str">
        <f t="shared" si="2"/>
        <v/>
      </c>
      <c r="AN176" s="158" t="str">
        <f t="shared" si="2"/>
        <v/>
      </c>
      <c r="AO176" s="174" t="str">
        <f t="shared" si="2"/>
        <v/>
      </c>
      <c r="AP176" s="183" t="str">
        <f t="shared" si="2"/>
        <v/>
      </c>
      <c r="AQ176" s="158" t="str">
        <f t="shared" si="2"/>
        <v/>
      </c>
      <c r="AR176" s="158" t="str">
        <f t="shared" si="2"/>
        <v/>
      </c>
      <c r="AS176" s="158" t="str">
        <f t="shared" si="2"/>
        <v/>
      </c>
      <c r="AT176" s="158" t="str">
        <f t="shared" si="2"/>
        <v/>
      </c>
      <c r="AU176" s="158" t="str">
        <f t="shared" si="2"/>
        <v/>
      </c>
      <c r="AV176" s="174" t="str">
        <f t="shared" si="2"/>
        <v/>
      </c>
      <c r="AW176" s="183" t="str">
        <f t="shared" si="2"/>
        <v/>
      </c>
      <c r="AX176" s="158" t="str">
        <f t="shared" si="2"/>
        <v/>
      </c>
      <c r="AY176" s="204" t="str">
        <f t="shared" si="2"/>
        <v/>
      </c>
      <c r="AZ176" s="217">
        <f>IF($BC$3="４週",SUM(U176:AV176),IF($BC$3="暦月",SUM(U176:AY176),""))</f>
        <v>0</v>
      </c>
      <c r="BA176" s="230"/>
      <c r="BB176" s="242"/>
      <c r="BC176" s="248"/>
      <c r="BD176" s="248"/>
      <c r="BE176" s="248"/>
      <c r="BF176" s="248"/>
      <c r="BG176" s="248"/>
      <c r="BH176" s="268"/>
    </row>
    <row r="177" spans="3:60" s="4" customFormat="1" ht="20.25" customHeight="1">
      <c r="C177" s="34"/>
      <c r="D177" s="34"/>
      <c r="E177" s="34"/>
      <c r="F177" s="34"/>
      <c r="G177" s="34"/>
      <c r="BH177" s="269"/>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5"/>
      <c r="D232" s="35"/>
      <c r="E232" s="35"/>
      <c r="F232" s="35"/>
      <c r="G232" s="35"/>
      <c r="H232" s="35"/>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row>
    <row r="233" spans="3:57">
      <c r="C233" s="36"/>
      <c r="D233" s="36"/>
      <c r="E233" s="36"/>
      <c r="F233" s="36"/>
      <c r="G233" s="36"/>
      <c r="H233" s="36"/>
      <c r="I233" s="35"/>
      <c r="J233" s="35"/>
    </row>
    <row r="234" spans="3:57">
      <c r="C234" s="36"/>
      <c r="D234" s="36"/>
      <c r="E234" s="36"/>
      <c r="F234" s="36"/>
      <c r="G234" s="36"/>
      <c r="H234" s="36"/>
      <c r="I234" s="35"/>
      <c r="J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row r="238" spans="3:57">
      <c r="C238" s="35"/>
      <c r="D238" s="35"/>
      <c r="E238" s="35"/>
      <c r="F238" s="35"/>
      <c r="G238" s="35"/>
      <c r="H238" s="35"/>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703" priority="415">
      <formula>OR(U$171=$B22,U$172=$B22)</formula>
    </cfRule>
  </conditionalFormatting>
  <conditionalFormatting sqref="U22:AA23">
    <cfRule type="expression" dxfId="702" priority="414">
      <formula>INDIRECT(ADDRESS(ROW(),COLUMN()))=TRUNC(INDIRECT(ADDRESS(ROW(),COLUMN())))</formula>
    </cfRule>
  </conditionalFormatting>
  <conditionalFormatting sqref="AZ22:BC23">
    <cfRule type="expression" dxfId="701" priority="413">
      <formula>INDIRECT(ADDRESS(ROW(),COLUMN()))=TRUNC(INDIRECT(ADDRESS(ROW(),COLUMN())))</formula>
    </cfRule>
  </conditionalFormatting>
  <conditionalFormatting sqref="AZ25:BC26">
    <cfRule type="expression" dxfId="700" priority="412">
      <formula>INDIRECT(ADDRESS(ROW(),COLUMN()))=TRUNC(INDIRECT(ADDRESS(ROW(),COLUMN())))</formula>
    </cfRule>
  </conditionalFormatting>
  <conditionalFormatting sqref="AZ28:BC29">
    <cfRule type="expression" dxfId="699" priority="411">
      <formula>INDIRECT(ADDRESS(ROW(),COLUMN()))=TRUNC(INDIRECT(ADDRESS(ROW(),COLUMN())))</formula>
    </cfRule>
  </conditionalFormatting>
  <conditionalFormatting sqref="AZ31:BC32">
    <cfRule type="expression" dxfId="698" priority="410">
      <formula>INDIRECT(ADDRESS(ROW(),COLUMN()))=TRUNC(INDIRECT(ADDRESS(ROW(),COLUMN())))</formula>
    </cfRule>
  </conditionalFormatting>
  <conditionalFormatting sqref="AZ34:BC35">
    <cfRule type="expression" dxfId="697" priority="409">
      <formula>INDIRECT(ADDRESS(ROW(),COLUMN()))=TRUNC(INDIRECT(ADDRESS(ROW(),COLUMN())))</formula>
    </cfRule>
  </conditionalFormatting>
  <conditionalFormatting sqref="AZ37:BC38">
    <cfRule type="expression" dxfId="696" priority="408">
      <formula>INDIRECT(ADDRESS(ROW(),COLUMN()))=TRUNC(INDIRECT(ADDRESS(ROW(),COLUMN())))</formula>
    </cfRule>
  </conditionalFormatting>
  <conditionalFormatting sqref="AZ40:BC41">
    <cfRule type="expression" dxfId="695" priority="407">
      <formula>INDIRECT(ADDRESS(ROW(),COLUMN()))=TRUNC(INDIRECT(ADDRESS(ROW(),COLUMN())))</formula>
    </cfRule>
  </conditionalFormatting>
  <conditionalFormatting sqref="AZ43:BC44">
    <cfRule type="expression" dxfId="694" priority="406">
      <formula>INDIRECT(ADDRESS(ROW(),COLUMN()))=TRUNC(INDIRECT(ADDRESS(ROW(),COLUMN())))</formula>
    </cfRule>
  </conditionalFormatting>
  <conditionalFormatting sqref="AZ46:BC47">
    <cfRule type="expression" dxfId="693" priority="405">
      <formula>INDIRECT(ADDRESS(ROW(),COLUMN()))=TRUNC(INDIRECT(ADDRESS(ROW(),COLUMN())))</formula>
    </cfRule>
  </conditionalFormatting>
  <conditionalFormatting sqref="AZ49:BC50">
    <cfRule type="expression" dxfId="692" priority="404">
      <formula>INDIRECT(ADDRESS(ROW(),COLUMN()))=TRUNC(INDIRECT(ADDRESS(ROW(),COLUMN())))</formula>
    </cfRule>
  </conditionalFormatting>
  <conditionalFormatting sqref="AZ52:BC53">
    <cfRule type="expression" dxfId="691" priority="403">
      <formula>INDIRECT(ADDRESS(ROW(),COLUMN()))=TRUNC(INDIRECT(ADDRESS(ROW(),COLUMN())))</formula>
    </cfRule>
  </conditionalFormatting>
  <conditionalFormatting sqref="AZ55:BC56">
    <cfRule type="expression" dxfId="690" priority="402">
      <formula>INDIRECT(ADDRESS(ROW(),COLUMN()))=TRUNC(INDIRECT(ADDRESS(ROW(),COLUMN())))</formula>
    </cfRule>
  </conditionalFormatting>
  <conditionalFormatting sqref="AZ58:BC59">
    <cfRule type="expression" dxfId="689" priority="401">
      <formula>INDIRECT(ADDRESS(ROW(),COLUMN()))=TRUNC(INDIRECT(ADDRESS(ROW(),COLUMN())))</formula>
    </cfRule>
  </conditionalFormatting>
  <conditionalFormatting sqref="AZ61:BC62">
    <cfRule type="expression" dxfId="688" priority="400">
      <formula>INDIRECT(ADDRESS(ROW(),COLUMN()))=TRUNC(INDIRECT(ADDRESS(ROW(),COLUMN())))</formula>
    </cfRule>
  </conditionalFormatting>
  <conditionalFormatting sqref="AZ64:BC65">
    <cfRule type="expression" dxfId="687" priority="399">
      <formula>INDIRECT(ADDRESS(ROW(),COLUMN()))=TRUNC(INDIRECT(ADDRESS(ROW(),COLUMN())))</formula>
    </cfRule>
  </conditionalFormatting>
  <conditionalFormatting sqref="AZ67:BC68">
    <cfRule type="expression" dxfId="686" priority="398">
      <formula>INDIRECT(ADDRESS(ROW(),COLUMN()))=TRUNC(INDIRECT(ADDRESS(ROW(),COLUMN())))</formula>
    </cfRule>
  </conditionalFormatting>
  <conditionalFormatting sqref="U171:BA176">
    <cfRule type="expression" dxfId="685" priority="397">
      <formula>INDIRECT(ADDRESS(ROW(),COLUMN()))=TRUNC(INDIRECT(ADDRESS(ROW(),COLUMN())))</formula>
    </cfRule>
  </conditionalFormatting>
  <conditionalFormatting sqref="AB23:AH23">
    <cfRule type="expression" dxfId="684" priority="396">
      <formula>OR(AB$171=$B22,AB$172=$B22)</formula>
    </cfRule>
  </conditionalFormatting>
  <conditionalFormatting sqref="AB22:AH23">
    <cfRule type="expression" dxfId="683" priority="395">
      <formula>INDIRECT(ADDRESS(ROW(),COLUMN()))=TRUNC(INDIRECT(ADDRESS(ROW(),COLUMN())))</formula>
    </cfRule>
  </conditionalFormatting>
  <conditionalFormatting sqref="AI23:AO23">
    <cfRule type="expression" dxfId="682" priority="394">
      <formula>OR(AI$171=$B22,AI$172=$B22)</formula>
    </cfRule>
  </conditionalFormatting>
  <conditionalFormatting sqref="AI22:AO23">
    <cfRule type="expression" dxfId="681" priority="393">
      <formula>INDIRECT(ADDRESS(ROW(),COLUMN()))=TRUNC(INDIRECT(ADDRESS(ROW(),COLUMN())))</formula>
    </cfRule>
  </conditionalFormatting>
  <conditionalFormatting sqref="AP23:AV23">
    <cfRule type="expression" dxfId="680" priority="392">
      <formula>OR(AP$171=$B22,AP$172=$B22)</formula>
    </cfRule>
  </conditionalFormatting>
  <conditionalFormatting sqref="AP22:AV23">
    <cfRule type="expression" dxfId="679" priority="391">
      <formula>INDIRECT(ADDRESS(ROW(),COLUMN()))=TRUNC(INDIRECT(ADDRESS(ROW(),COLUMN())))</formula>
    </cfRule>
  </conditionalFormatting>
  <conditionalFormatting sqref="AW23:AY23">
    <cfRule type="expression" dxfId="678" priority="390">
      <formula>OR(AW$171=$B22,AW$172=$B22)</formula>
    </cfRule>
  </conditionalFormatting>
  <conditionalFormatting sqref="AW22:AY23">
    <cfRule type="expression" dxfId="677" priority="389">
      <formula>INDIRECT(ADDRESS(ROW(),COLUMN()))=TRUNC(INDIRECT(ADDRESS(ROW(),COLUMN())))</formula>
    </cfRule>
  </conditionalFormatting>
  <conditionalFormatting sqref="U26:AA26">
    <cfRule type="expression" dxfId="676" priority="388">
      <formula>OR(U$171=$B25,U$172=$B25)</formula>
    </cfRule>
  </conditionalFormatting>
  <conditionalFormatting sqref="U25:AA26">
    <cfRule type="expression" dxfId="675" priority="387">
      <formula>INDIRECT(ADDRESS(ROW(),COLUMN()))=TRUNC(INDIRECT(ADDRESS(ROW(),COLUMN())))</formula>
    </cfRule>
  </conditionalFormatting>
  <conditionalFormatting sqref="AB26:AH26">
    <cfRule type="expression" dxfId="674" priority="386">
      <formula>OR(AB$171=$B25,AB$172=$B25)</formula>
    </cfRule>
  </conditionalFormatting>
  <conditionalFormatting sqref="AB25:AH26">
    <cfRule type="expression" dxfId="673" priority="385">
      <formula>INDIRECT(ADDRESS(ROW(),COLUMN()))=TRUNC(INDIRECT(ADDRESS(ROW(),COLUMN())))</formula>
    </cfRule>
  </conditionalFormatting>
  <conditionalFormatting sqref="AI26:AO26">
    <cfRule type="expression" dxfId="672" priority="384">
      <formula>OR(AI$171=$B25,AI$172=$B25)</formula>
    </cfRule>
  </conditionalFormatting>
  <conditionalFormatting sqref="AI25:AO26">
    <cfRule type="expression" dxfId="671" priority="383">
      <formula>INDIRECT(ADDRESS(ROW(),COLUMN()))=TRUNC(INDIRECT(ADDRESS(ROW(),COLUMN())))</formula>
    </cfRule>
  </conditionalFormatting>
  <conditionalFormatting sqref="AP26:AV26">
    <cfRule type="expression" dxfId="670" priority="382">
      <formula>OR(AP$171=$B25,AP$172=$B25)</formula>
    </cfRule>
  </conditionalFormatting>
  <conditionalFormatting sqref="AP25:AV26">
    <cfRule type="expression" dxfId="669" priority="381">
      <formula>INDIRECT(ADDRESS(ROW(),COLUMN()))=TRUNC(INDIRECT(ADDRESS(ROW(),COLUMN())))</formula>
    </cfRule>
  </conditionalFormatting>
  <conditionalFormatting sqref="AW26:AY26">
    <cfRule type="expression" dxfId="668" priority="380">
      <formula>OR(AW$171=$B25,AW$172=$B25)</formula>
    </cfRule>
  </conditionalFormatting>
  <conditionalFormatting sqref="AW25:AY26">
    <cfRule type="expression" dxfId="667" priority="379">
      <formula>INDIRECT(ADDRESS(ROW(),COLUMN()))=TRUNC(INDIRECT(ADDRESS(ROW(),COLUMN())))</formula>
    </cfRule>
  </conditionalFormatting>
  <conditionalFormatting sqref="U29:AA29">
    <cfRule type="expression" dxfId="666" priority="378">
      <formula>OR(U$171=$B28,U$172=$B28)</formula>
    </cfRule>
  </conditionalFormatting>
  <conditionalFormatting sqref="U28:AA29">
    <cfRule type="expression" dxfId="665" priority="377">
      <formula>INDIRECT(ADDRESS(ROW(),COLUMN()))=TRUNC(INDIRECT(ADDRESS(ROW(),COLUMN())))</formula>
    </cfRule>
  </conditionalFormatting>
  <conditionalFormatting sqref="AB29:AH29">
    <cfRule type="expression" dxfId="664" priority="376">
      <formula>OR(AB$171=$B28,AB$172=$B28)</formula>
    </cfRule>
  </conditionalFormatting>
  <conditionalFormatting sqref="AB28:AH29">
    <cfRule type="expression" dxfId="663" priority="375">
      <formula>INDIRECT(ADDRESS(ROW(),COLUMN()))=TRUNC(INDIRECT(ADDRESS(ROW(),COLUMN())))</formula>
    </cfRule>
  </conditionalFormatting>
  <conditionalFormatting sqref="AI29:AO29">
    <cfRule type="expression" dxfId="662" priority="374">
      <formula>OR(AI$171=$B28,AI$172=$B28)</formula>
    </cfRule>
  </conditionalFormatting>
  <conditionalFormatting sqref="AI28:AO29">
    <cfRule type="expression" dxfId="661" priority="373">
      <formula>INDIRECT(ADDRESS(ROW(),COLUMN()))=TRUNC(INDIRECT(ADDRESS(ROW(),COLUMN())))</formula>
    </cfRule>
  </conditionalFormatting>
  <conditionalFormatting sqref="AP29:AV29">
    <cfRule type="expression" dxfId="660" priority="372">
      <formula>OR(AP$171=$B28,AP$172=$B28)</formula>
    </cfRule>
  </conditionalFormatting>
  <conditionalFormatting sqref="AP28:AV29">
    <cfRule type="expression" dxfId="659" priority="371">
      <formula>INDIRECT(ADDRESS(ROW(),COLUMN()))=TRUNC(INDIRECT(ADDRESS(ROW(),COLUMN())))</formula>
    </cfRule>
  </conditionalFormatting>
  <conditionalFormatting sqref="AW29:AY29">
    <cfRule type="expression" dxfId="658" priority="370">
      <formula>OR(AW$171=$B28,AW$172=$B28)</formula>
    </cfRule>
  </conditionalFormatting>
  <conditionalFormatting sqref="AW28:AY29">
    <cfRule type="expression" dxfId="657" priority="369">
      <formula>INDIRECT(ADDRESS(ROW(),COLUMN()))=TRUNC(INDIRECT(ADDRESS(ROW(),COLUMN())))</formula>
    </cfRule>
  </conditionalFormatting>
  <conditionalFormatting sqref="U32:AA32">
    <cfRule type="expression" dxfId="656" priority="368">
      <formula>OR(U$171=$B31,U$172=$B31)</formula>
    </cfRule>
  </conditionalFormatting>
  <conditionalFormatting sqref="U31:AA32">
    <cfRule type="expression" dxfId="655" priority="367">
      <formula>INDIRECT(ADDRESS(ROW(),COLUMN()))=TRUNC(INDIRECT(ADDRESS(ROW(),COLUMN())))</formula>
    </cfRule>
  </conditionalFormatting>
  <conditionalFormatting sqref="AB32:AH32">
    <cfRule type="expression" dxfId="654" priority="366">
      <formula>OR(AB$171=$B31,AB$172=$B31)</formula>
    </cfRule>
  </conditionalFormatting>
  <conditionalFormatting sqref="AB31:AH32">
    <cfRule type="expression" dxfId="653" priority="365">
      <formula>INDIRECT(ADDRESS(ROW(),COLUMN()))=TRUNC(INDIRECT(ADDRESS(ROW(),COLUMN())))</formula>
    </cfRule>
  </conditionalFormatting>
  <conditionalFormatting sqref="AI32:AO32">
    <cfRule type="expression" dxfId="652" priority="364">
      <formula>OR(AI$171=$B31,AI$172=$B31)</formula>
    </cfRule>
  </conditionalFormatting>
  <conditionalFormatting sqref="AI31:AO32">
    <cfRule type="expression" dxfId="651" priority="363">
      <formula>INDIRECT(ADDRESS(ROW(),COLUMN()))=TRUNC(INDIRECT(ADDRESS(ROW(),COLUMN())))</formula>
    </cfRule>
  </conditionalFormatting>
  <conditionalFormatting sqref="AP32:AV32">
    <cfRule type="expression" dxfId="650" priority="362">
      <formula>OR(AP$171=$B31,AP$172=$B31)</formula>
    </cfRule>
  </conditionalFormatting>
  <conditionalFormatting sqref="AP31:AV32">
    <cfRule type="expression" dxfId="649" priority="361">
      <formula>INDIRECT(ADDRESS(ROW(),COLUMN()))=TRUNC(INDIRECT(ADDRESS(ROW(),COLUMN())))</formula>
    </cfRule>
  </conditionalFormatting>
  <conditionalFormatting sqref="AW32:AY32">
    <cfRule type="expression" dxfId="648" priority="360">
      <formula>OR(AW$171=$B31,AW$172=$B31)</formula>
    </cfRule>
  </conditionalFormatting>
  <conditionalFormatting sqref="AW31:AY32">
    <cfRule type="expression" dxfId="647" priority="359">
      <formula>INDIRECT(ADDRESS(ROW(),COLUMN()))=TRUNC(INDIRECT(ADDRESS(ROW(),COLUMN())))</formula>
    </cfRule>
  </conditionalFormatting>
  <conditionalFormatting sqref="U35:AA35">
    <cfRule type="expression" dxfId="646" priority="358">
      <formula>OR(U$171=$B34,U$172=$B34)</formula>
    </cfRule>
  </conditionalFormatting>
  <conditionalFormatting sqref="U34:AA35">
    <cfRule type="expression" dxfId="645" priority="357">
      <formula>INDIRECT(ADDRESS(ROW(),COLUMN()))=TRUNC(INDIRECT(ADDRESS(ROW(),COLUMN())))</formula>
    </cfRule>
  </conditionalFormatting>
  <conditionalFormatting sqref="AB35:AH35">
    <cfRule type="expression" dxfId="644" priority="356">
      <formula>OR(AB$171=$B34,AB$172=$B34)</formula>
    </cfRule>
  </conditionalFormatting>
  <conditionalFormatting sqref="AB34:AH35">
    <cfRule type="expression" dxfId="643" priority="355">
      <formula>INDIRECT(ADDRESS(ROW(),COLUMN()))=TRUNC(INDIRECT(ADDRESS(ROW(),COLUMN())))</formula>
    </cfRule>
  </conditionalFormatting>
  <conditionalFormatting sqref="AI35:AO35">
    <cfRule type="expression" dxfId="642" priority="354">
      <formula>OR(AI$171=$B34,AI$172=$B34)</formula>
    </cfRule>
  </conditionalFormatting>
  <conditionalFormatting sqref="AI34:AO35">
    <cfRule type="expression" dxfId="641" priority="353">
      <formula>INDIRECT(ADDRESS(ROW(),COLUMN()))=TRUNC(INDIRECT(ADDRESS(ROW(),COLUMN())))</formula>
    </cfRule>
  </conditionalFormatting>
  <conditionalFormatting sqref="AP35:AV35">
    <cfRule type="expression" dxfId="640" priority="352">
      <formula>OR(AP$171=$B34,AP$172=$B34)</formula>
    </cfRule>
  </conditionalFormatting>
  <conditionalFormatting sqref="AP34:AV35">
    <cfRule type="expression" dxfId="639" priority="351">
      <formula>INDIRECT(ADDRESS(ROW(),COLUMN()))=TRUNC(INDIRECT(ADDRESS(ROW(),COLUMN())))</formula>
    </cfRule>
  </conditionalFormatting>
  <conditionalFormatting sqref="AW35:AY35">
    <cfRule type="expression" dxfId="638" priority="350">
      <formula>OR(AW$171=$B34,AW$172=$B34)</formula>
    </cfRule>
  </conditionalFormatting>
  <conditionalFormatting sqref="AW34:AY35">
    <cfRule type="expression" dxfId="637" priority="349">
      <formula>INDIRECT(ADDRESS(ROW(),COLUMN()))=TRUNC(INDIRECT(ADDRESS(ROW(),COLUMN())))</formula>
    </cfRule>
  </conditionalFormatting>
  <conditionalFormatting sqref="U38:AA38">
    <cfRule type="expression" dxfId="636" priority="348">
      <formula>OR(U$171=$B37,U$172=$B37)</formula>
    </cfRule>
  </conditionalFormatting>
  <conditionalFormatting sqref="U37:AA38">
    <cfRule type="expression" dxfId="635" priority="347">
      <formula>INDIRECT(ADDRESS(ROW(),COLUMN()))=TRUNC(INDIRECT(ADDRESS(ROW(),COLUMN())))</formula>
    </cfRule>
  </conditionalFormatting>
  <conditionalFormatting sqref="AB38:AH38">
    <cfRule type="expression" dxfId="634" priority="346">
      <formula>OR(AB$171=$B37,AB$172=$B37)</formula>
    </cfRule>
  </conditionalFormatting>
  <conditionalFormatting sqref="AB37:AH38">
    <cfRule type="expression" dxfId="633" priority="345">
      <formula>INDIRECT(ADDRESS(ROW(),COLUMN()))=TRUNC(INDIRECT(ADDRESS(ROW(),COLUMN())))</formula>
    </cfRule>
  </conditionalFormatting>
  <conditionalFormatting sqref="AI38:AO38">
    <cfRule type="expression" dxfId="632" priority="344">
      <formula>OR(AI$171=$B37,AI$172=$B37)</formula>
    </cfRule>
  </conditionalFormatting>
  <conditionalFormatting sqref="AI37:AO38">
    <cfRule type="expression" dxfId="631" priority="343">
      <formula>INDIRECT(ADDRESS(ROW(),COLUMN()))=TRUNC(INDIRECT(ADDRESS(ROW(),COLUMN())))</formula>
    </cfRule>
  </conditionalFormatting>
  <conditionalFormatting sqref="AP38:AV38">
    <cfRule type="expression" dxfId="630" priority="342">
      <formula>OR(AP$171=$B37,AP$172=$B37)</formula>
    </cfRule>
  </conditionalFormatting>
  <conditionalFormatting sqref="AP37:AV38">
    <cfRule type="expression" dxfId="629" priority="341">
      <formula>INDIRECT(ADDRESS(ROW(),COLUMN()))=TRUNC(INDIRECT(ADDRESS(ROW(),COLUMN())))</formula>
    </cfRule>
  </conditionalFormatting>
  <conditionalFormatting sqref="AW38:AY38">
    <cfRule type="expression" dxfId="628" priority="340">
      <formula>OR(AW$171=$B37,AW$172=$B37)</formula>
    </cfRule>
  </conditionalFormatting>
  <conditionalFormatting sqref="AW37:AY38">
    <cfRule type="expression" dxfId="627" priority="339">
      <formula>INDIRECT(ADDRESS(ROW(),COLUMN()))=TRUNC(INDIRECT(ADDRESS(ROW(),COLUMN())))</formula>
    </cfRule>
  </conditionalFormatting>
  <conditionalFormatting sqref="U41:AA41">
    <cfRule type="expression" dxfId="626" priority="338">
      <formula>OR(U$171=$B40,U$172=$B40)</formula>
    </cfRule>
  </conditionalFormatting>
  <conditionalFormatting sqref="U40:AA41">
    <cfRule type="expression" dxfId="625" priority="337">
      <formula>INDIRECT(ADDRESS(ROW(),COLUMN()))=TRUNC(INDIRECT(ADDRESS(ROW(),COLUMN())))</formula>
    </cfRule>
  </conditionalFormatting>
  <conditionalFormatting sqref="AB41:AH41">
    <cfRule type="expression" dxfId="624" priority="336">
      <formula>OR(AB$171=$B40,AB$172=$B40)</formula>
    </cfRule>
  </conditionalFormatting>
  <conditionalFormatting sqref="AB40:AH41">
    <cfRule type="expression" dxfId="623" priority="335">
      <formula>INDIRECT(ADDRESS(ROW(),COLUMN()))=TRUNC(INDIRECT(ADDRESS(ROW(),COLUMN())))</formula>
    </cfRule>
  </conditionalFormatting>
  <conditionalFormatting sqref="AI41:AO41">
    <cfRule type="expression" dxfId="622" priority="334">
      <formula>OR(AI$171=$B40,AI$172=$B40)</formula>
    </cfRule>
  </conditionalFormatting>
  <conditionalFormatting sqref="AI40:AO41">
    <cfRule type="expression" dxfId="621" priority="333">
      <formula>INDIRECT(ADDRESS(ROW(),COLUMN()))=TRUNC(INDIRECT(ADDRESS(ROW(),COLUMN())))</formula>
    </cfRule>
  </conditionalFormatting>
  <conditionalFormatting sqref="AP41:AV41">
    <cfRule type="expression" dxfId="620" priority="332">
      <formula>OR(AP$171=$B40,AP$172=$B40)</formula>
    </cfRule>
  </conditionalFormatting>
  <conditionalFormatting sqref="AP40:AV41">
    <cfRule type="expression" dxfId="619" priority="331">
      <formula>INDIRECT(ADDRESS(ROW(),COLUMN()))=TRUNC(INDIRECT(ADDRESS(ROW(),COLUMN())))</formula>
    </cfRule>
  </conditionalFormatting>
  <conditionalFormatting sqref="AW41:AY41">
    <cfRule type="expression" dxfId="618" priority="330">
      <formula>OR(AW$171=$B40,AW$172=$B40)</formula>
    </cfRule>
  </conditionalFormatting>
  <conditionalFormatting sqref="AW40:AY41">
    <cfRule type="expression" dxfId="617" priority="329">
      <formula>INDIRECT(ADDRESS(ROW(),COLUMN()))=TRUNC(INDIRECT(ADDRESS(ROW(),COLUMN())))</formula>
    </cfRule>
  </conditionalFormatting>
  <conditionalFormatting sqref="U44:AA44">
    <cfRule type="expression" dxfId="616" priority="328">
      <formula>OR(U$171=$B43,U$172=$B43)</formula>
    </cfRule>
  </conditionalFormatting>
  <conditionalFormatting sqref="U43:AA44">
    <cfRule type="expression" dxfId="615" priority="327">
      <formula>INDIRECT(ADDRESS(ROW(),COLUMN()))=TRUNC(INDIRECT(ADDRESS(ROW(),COLUMN())))</formula>
    </cfRule>
  </conditionalFormatting>
  <conditionalFormatting sqref="AB44:AH44">
    <cfRule type="expression" dxfId="614" priority="326">
      <formula>OR(AB$171=$B43,AB$172=$B43)</formula>
    </cfRule>
  </conditionalFormatting>
  <conditionalFormatting sqref="AB43:AH44">
    <cfRule type="expression" dxfId="613" priority="325">
      <formula>INDIRECT(ADDRESS(ROW(),COLUMN()))=TRUNC(INDIRECT(ADDRESS(ROW(),COLUMN())))</formula>
    </cfRule>
  </conditionalFormatting>
  <conditionalFormatting sqref="AI44:AO44">
    <cfRule type="expression" dxfId="612" priority="324">
      <formula>OR(AI$171=$B43,AI$172=$B43)</formula>
    </cfRule>
  </conditionalFormatting>
  <conditionalFormatting sqref="AI43:AO44">
    <cfRule type="expression" dxfId="611" priority="323">
      <formula>INDIRECT(ADDRESS(ROW(),COLUMN()))=TRUNC(INDIRECT(ADDRESS(ROW(),COLUMN())))</formula>
    </cfRule>
  </conditionalFormatting>
  <conditionalFormatting sqref="AP44:AV44">
    <cfRule type="expression" dxfId="610" priority="322">
      <formula>OR(AP$171=$B43,AP$172=$B43)</formula>
    </cfRule>
  </conditionalFormatting>
  <conditionalFormatting sqref="AP43:AV44">
    <cfRule type="expression" dxfId="609" priority="321">
      <formula>INDIRECT(ADDRESS(ROW(),COLUMN()))=TRUNC(INDIRECT(ADDRESS(ROW(),COLUMN())))</formula>
    </cfRule>
  </conditionalFormatting>
  <conditionalFormatting sqref="AW44:AY44">
    <cfRule type="expression" dxfId="608" priority="320">
      <formula>OR(AW$171=$B43,AW$172=$B43)</formula>
    </cfRule>
  </conditionalFormatting>
  <conditionalFormatting sqref="AW43:AY44">
    <cfRule type="expression" dxfId="607" priority="319">
      <formula>INDIRECT(ADDRESS(ROW(),COLUMN()))=TRUNC(INDIRECT(ADDRESS(ROW(),COLUMN())))</formula>
    </cfRule>
  </conditionalFormatting>
  <conditionalFormatting sqref="U47:AA47">
    <cfRule type="expression" dxfId="606" priority="318">
      <formula>OR(U$171=$B46,U$172=$B46)</formula>
    </cfRule>
  </conditionalFormatting>
  <conditionalFormatting sqref="U46:AA47">
    <cfRule type="expression" dxfId="605" priority="317">
      <formula>INDIRECT(ADDRESS(ROW(),COLUMN()))=TRUNC(INDIRECT(ADDRESS(ROW(),COLUMN())))</formula>
    </cfRule>
  </conditionalFormatting>
  <conditionalFormatting sqref="AB47:AH47">
    <cfRule type="expression" dxfId="604" priority="316">
      <formula>OR(AB$171=$B46,AB$172=$B46)</formula>
    </cfRule>
  </conditionalFormatting>
  <conditionalFormatting sqref="AB46:AH47">
    <cfRule type="expression" dxfId="603" priority="315">
      <formula>INDIRECT(ADDRESS(ROW(),COLUMN()))=TRUNC(INDIRECT(ADDRESS(ROW(),COLUMN())))</formula>
    </cfRule>
  </conditionalFormatting>
  <conditionalFormatting sqref="AI47:AO47">
    <cfRule type="expression" dxfId="602" priority="314">
      <formula>OR(AI$171=$B46,AI$172=$B46)</formula>
    </cfRule>
  </conditionalFormatting>
  <conditionalFormatting sqref="AI46:AO47">
    <cfRule type="expression" dxfId="601" priority="313">
      <formula>INDIRECT(ADDRESS(ROW(),COLUMN()))=TRUNC(INDIRECT(ADDRESS(ROW(),COLUMN())))</formula>
    </cfRule>
  </conditionalFormatting>
  <conditionalFormatting sqref="AP47:AV47">
    <cfRule type="expression" dxfId="600" priority="312">
      <formula>OR(AP$171=$B46,AP$172=$B46)</formula>
    </cfRule>
  </conditionalFormatting>
  <conditionalFormatting sqref="AP46:AV47">
    <cfRule type="expression" dxfId="599" priority="311">
      <formula>INDIRECT(ADDRESS(ROW(),COLUMN()))=TRUNC(INDIRECT(ADDRESS(ROW(),COLUMN())))</formula>
    </cfRule>
  </conditionalFormatting>
  <conditionalFormatting sqref="AW47:AY47">
    <cfRule type="expression" dxfId="598" priority="310">
      <formula>OR(AW$171=$B46,AW$172=$B46)</formula>
    </cfRule>
  </conditionalFormatting>
  <conditionalFormatting sqref="AW46:AY47">
    <cfRule type="expression" dxfId="597" priority="309">
      <formula>INDIRECT(ADDRESS(ROW(),COLUMN()))=TRUNC(INDIRECT(ADDRESS(ROW(),COLUMN())))</formula>
    </cfRule>
  </conditionalFormatting>
  <conditionalFormatting sqref="U50:AA50">
    <cfRule type="expression" dxfId="596" priority="308">
      <formula>OR(U$171=$B49,U$172=$B49)</formula>
    </cfRule>
  </conditionalFormatting>
  <conditionalFormatting sqref="U49:AA50">
    <cfRule type="expression" dxfId="595" priority="307">
      <formula>INDIRECT(ADDRESS(ROW(),COLUMN()))=TRUNC(INDIRECT(ADDRESS(ROW(),COLUMN())))</formula>
    </cfRule>
  </conditionalFormatting>
  <conditionalFormatting sqref="AB50:AH50">
    <cfRule type="expression" dxfId="594" priority="306">
      <formula>OR(AB$171=$B49,AB$172=$B49)</formula>
    </cfRule>
  </conditionalFormatting>
  <conditionalFormatting sqref="AB49:AH50">
    <cfRule type="expression" dxfId="593" priority="305">
      <formula>INDIRECT(ADDRESS(ROW(),COLUMN()))=TRUNC(INDIRECT(ADDRESS(ROW(),COLUMN())))</formula>
    </cfRule>
  </conditionalFormatting>
  <conditionalFormatting sqref="AI50:AO50">
    <cfRule type="expression" dxfId="592" priority="304">
      <formula>OR(AI$171=$B49,AI$172=$B49)</formula>
    </cfRule>
  </conditionalFormatting>
  <conditionalFormatting sqref="AI49:AO50">
    <cfRule type="expression" dxfId="591" priority="303">
      <formula>INDIRECT(ADDRESS(ROW(),COLUMN()))=TRUNC(INDIRECT(ADDRESS(ROW(),COLUMN())))</formula>
    </cfRule>
  </conditionalFormatting>
  <conditionalFormatting sqref="AP50:AV50">
    <cfRule type="expression" dxfId="590" priority="302">
      <formula>OR(AP$171=$B49,AP$172=$B49)</formula>
    </cfRule>
  </conditionalFormatting>
  <conditionalFormatting sqref="AP49:AV50">
    <cfRule type="expression" dxfId="589" priority="301">
      <formula>INDIRECT(ADDRESS(ROW(),COLUMN()))=TRUNC(INDIRECT(ADDRESS(ROW(),COLUMN())))</formula>
    </cfRule>
  </conditionalFormatting>
  <conditionalFormatting sqref="AW50:AY50">
    <cfRule type="expression" dxfId="588" priority="300">
      <formula>OR(AW$171=$B49,AW$172=$B49)</formula>
    </cfRule>
  </conditionalFormatting>
  <conditionalFormatting sqref="AW49:AY50">
    <cfRule type="expression" dxfId="587" priority="299">
      <formula>INDIRECT(ADDRESS(ROW(),COLUMN()))=TRUNC(INDIRECT(ADDRESS(ROW(),COLUMN())))</formula>
    </cfRule>
  </conditionalFormatting>
  <conditionalFormatting sqref="U53:AA53">
    <cfRule type="expression" dxfId="586" priority="298">
      <formula>OR(U$171=$B52,U$172=$B52)</formula>
    </cfRule>
  </conditionalFormatting>
  <conditionalFormatting sqref="U52:AA53">
    <cfRule type="expression" dxfId="585" priority="297">
      <formula>INDIRECT(ADDRESS(ROW(),COLUMN()))=TRUNC(INDIRECT(ADDRESS(ROW(),COLUMN())))</formula>
    </cfRule>
  </conditionalFormatting>
  <conditionalFormatting sqref="AB53:AH53">
    <cfRule type="expression" dxfId="584" priority="296">
      <formula>OR(AB$171=$B52,AB$172=$B52)</formula>
    </cfRule>
  </conditionalFormatting>
  <conditionalFormatting sqref="AB52:AH53">
    <cfRule type="expression" dxfId="583" priority="295">
      <formula>INDIRECT(ADDRESS(ROW(),COLUMN()))=TRUNC(INDIRECT(ADDRESS(ROW(),COLUMN())))</formula>
    </cfRule>
  </conditionalFormatting>
  <conditionalFormatting sqref="AI53:AO53">
    <cfRule type="expression" dxfId="582" priority="294">
      <formula>OR(AI$171=$B52,AI$172=$B52)</formula>
    </cfRule>
  </conditionalFormatting>
  <conditionalFormatting sqref="AI52:AO53">
    <cfRule type="expression" dxfId="581" priority="293">
      <formula>INDIRECT(ADDRESS(ROW(),COLUMN()))=TRUNC(INDIRECT(ADDRESS(ROW(),COLUMN())))</formula>
    </cfRule>
  </conditionalFormatting>
  <conditionalFormatting sqref="AP53:AV53">
    <cfRule type="expression" dxfId="580" priority="292">
      <formula>OR(AP$171=$B52,AP$172=$B52)</formula>
    </cfRule>
  </conditionalFormatting>
  <conditionalFormatting sqref="AP52:AV53">
    <cfRule type="expression" dxfId="579" priority="291">
      <formula>INDIRECT(ADDRESS(ROW(),COLUMN()))=TRUNC(INDIRECT(ADDRESS(ROW(),COLUMN())))</formula>
    </cfRule>
  </conditionalFormatting>
  <conditionalFormatting sqref="AW53:AY53">
    <cfRule type="expression" dxfId="578" priority="290">
      <formula>OR(AW$171=$B52,AW$172=$B52)</formula>
    </cfRule>
  </conditionalFormatting>
  <conditionalFormatting sqref="AW52:AY53">
    <cfRule type="expression" dxfId="577" priority="289">
      <formula>INDIRECT(ADDRESS(ROW(),COLUMN()))=TRUNC(INDIRECT(ADDRESS(ROW(),COLUMN())))</formula>
    </cfRule>
  </conditionalFormatting>
  <conditionalFormatting sqref="U56:AA56">
    <cfRule type="expression" dxfId="576" priority="288">
      <formula>OR(U$171=$B55,U$172=$B55)</formula>
    </cfRule>
  </conditionalFormatting>
  <conditionalFormatting sqref="U55:AA56">
    <cfRule type="expression" dxfId="575" priority="287">
      <formula>INDIRECT(ADDRESS(ROW(),COLUMN()))=TRUNC(INDIRECT(ADDRESS(ROW(),COLUMN())))</formula>
    </cfRule>
  </conditionalFormatting>
  <conditionalFormatting sqref="AB56:AH56">
    <cfRule type="expression" dxfId="574" priority="286">
      <formula>OR(AB$171=$B55,AB$172=$B55)</formula>
    </cfRule>
  </conditionalFormatting>
  <conditionalFormatting sqref="AB55:AH56">
    <cfRule type="expression" dxfId="573" priority="285">
      <formula>INDIRECT(ADDRESS(ROW(),COLUMN()))=TRUNC(INDIRECT(ADDRESS(ROW(),COLUMN())))</formula>
    </cfRule>
  </conditionalFormatting>
  <conditionalFormatting sqref="AI56:AO56">
    <cfRule type="expression" dxfId="572" priority="284">
      <formula>OR(AI$171=$B55,AI$172=$B55)</formula>
    </cfRule>
  </conditionalFormatting>
  <conditionalFormatting sqref="AI55:AO56">
    <cfRule type="expression" dxfId="571" priority="283">
      <formula>INDIRECT(ADDRESS(ROW(),COLUMN()))=TRUNC(INDIRECT(ADDRESS(ROW(),COLUMN())))</formula>
    </cfRule>
  </conditionalFormatting>
  <conditionalFormatting sqref="AP56:AV56">
    <cfRule type="expression" dxfId="570" priority="282">
      <formula>OR(AP$171=$B55,AP$172=$B55)</formula>
    </cfRule>
  </conditionalFormatting>
  <conditionalFormatting sqref="AP55:AV56">
    <cfRule type="expression" dxfId="569" priority="281">
      <formula>INDIRECT(ADDRESS(ROW(),COLUMN()))=TRUNC(INDIRECT(ADDRESS(ROW(),COLUMN())))</formula>
    </cfRule>
  </conditionalFormatting>
  <conditionalFormatting sqref="AW56:AY56">
    <cfRule type="expression" dxfId="568" priority="280">
      <formula>OR(AW$171=$B55,AW$172=$B55)</formula>
    </cfRule>
  </conditionalFormatting>
  <conditionalFormatting sqref="AW55:AY56">
    <cfRule type="expression" dxfId="567" priority="279">
      <formula>INDIRECT(ADDRESS(ROW(),COLUMN()))=TRUNC(INDIRECT(ADDRESS(ROW(),COLUMN())))</formula>
    </cfRule>
  </conditionalFormatting>
  <conditionalFormatting sqref="U59:AA59">
    <cfRule type="expression" dxfId="566" priority="278">
      <formula>OR(U$171=$B58,U$172=$B58)</formula>
    </cfRule>
  </conditionalFormatting>
  <conditionalFormatting sqref="U58:AA59">
    <cfRule type="expression" dxfId="565" priority="277">
      <formula>INDIRECT(ADDRESS(ROW(),COLUMN()))=TRUNC(INDIRECT(ADDRESS(ROW(),COLUMN())))</formula>
    </cfRule>
  </conditionalFormatting>
  <conditionalFormatting sqref="AB59:AH59">
    <cfRule type="expression" dxfId="564" priority="276">
      <formula>OR(AB$171=$B58,AB$172=$B58)</formula>
    </cfRule>
  </conditionalFormatting>
  <conditionalFormatting sqref="AB58:AH59">
    <cfRule type="expression" dxfId="563" priority="275">
      <formula>INDIRECT(ADDRESS(ROW(),COLUMN()))=TRUNC(INDIRECT(ADDRESS(ROW(),COLUMN())))</formula>
    </cfRule>
  </conditionalFormatting>
  <conditionalFormatting sqref="AI59:AO59">
    <cfRule type="expression" dxfId="562" priority="274">
      <formula>OR(AI$171=$B58,AI$172=$B58)</formula>
    </cfRule>
  </conditionalFormatting>
  <conditionalFormatting sqref="AI58:AO59">
    <cfRule type="expression" dxfId="561" priority="273">
      <formula>INDIRECT(ADDRESS(ROW(),COLUMN()))=TRUNC(INDIRECT(ADDRESS(ROW(),COLUMN())))</formula>
    </cfRule>
  </conditionalFormatting>
  <conditionalFormatting sqref="AP59:AV59">
    <cfRule type="expression" dxfId="560" priority="272">
      <formula>OR(AP$171=$B58,AP$172=$B58)</formula>
    </cfRule>
  </conditionalFormatting>
  <conditionalFormatting sqref="AP58:AV59">
    <cfRule type="expression" dxfId="559" priority="271">
      <formula>INDIRECT(ADDRESS(ROW(),COLUMN()))=TRUNC(INDIRECT(ADDRESS(ROW(),COLUMN())))</formula>
    </cfRule>
  </conditionalFormatting>
  <conditionalFormatting sqref="AW59:AY59">
    <cfRule type="expression" dxfId="558" priority="270">
      <formula>OR(AW$171=$B58,AW$172=$B58)</formula>
    </cfRule>
  </conditionalFormatting>
  <conditionalFormatting sqref="AW58:AY59">
    <cfRule type="expression" dxfId="557" priority="269">
      <formula>INDIRECT(ADDRESS(ROW(),COLUMN()))=TRUNC(INDIRECT(ADDRESS(ROW(),COLUMN())))</formula>
    </cfRule>
  </conditionalFormatting>
  <conditionalFormatting sqref="U62:AA62">
    <cfRule type="expression" dxfId="556" priority="268">
      <formula>OR(U$171=$B61,U$172=$B61)</formula>
    </cfRule>
  </conditionalFormatting>
  <conditionalFormatting sqref="U61:AA62">
    <cfRule type="expression" dxfId="555" priority="267">
      <formula>INDIRECT(ADDRESS(ROW(),COLUMN()))=TRUNC(INDIRECT(ADDRESS(ROW(),COLUMN())))</formula>
    </cfRule>
  </conditionalFormatting>
  <conditionalFormatting sqref="AB62:AH62">
    <cfRule type="expression" dxfId="554" priority="266">
      <formula>OR(AB$171=$B61,AB$172=$B61)</formula>
    </cfRule>
  </conditionalFormatting>
  <conditionalFormatting sqref="AB61:AH62">
    <cfRule type="expression" dxfId="553" priority="265">
      <formula>INDIRECT(ADDRESS(ROW(),COLUMN()))=TRUNC(INDIRECT(ADDRESS(ROW(),COLUMN())))</formula>
    </cfRule>
  </conditionalFormatting>
  <conditionalFormatting sqref="AI62:AO62">
    <cfRule type="expression" dxfId="552" priority="264">
      <formula>OR(AI$171=$B61,AI$172=$B61)</formula>
    </cfRule>
  </conditionalFormatting>
  <conditionalFormatting sqref="AI61:AO62">
    <cfRule type="expression" dxfId="551" priority="263">
      <formula>INDIRECT(ADDRESS(ROW(),COLUMN()))=TRUNC(INDIRECT(ADDRESS(ROW(),COLUMN())))</formula>
    </cfRule>
  </conditionalFormatting>
  <conditionalFormatting sqref="AP62:AV62">
    <cfRule type="expression" dxfId="550" priority="262">
      <formula>OR(AP$171=$B61,AP$172=$B61)</formula>
    </cfRule>
  </conditionalFormatting>
  <conditionalFormatting sqref="AP61:AV62">
    <cfRule type="expression" dxfId="549" priority="261">
      <formula>INDIRECT(ADDRESS(ROW(),COLUMN()))=TRUNC(INDIRECT(ADDRESS(ROW(),COLUMN())))</formula>
    </cfRule>
  </conditionalFormatting>
  <conditionalFormatting sqref="AW62:AY62">
    <cfRule type="expression" dxfId="548" priority="260">
      <formula>OR(AW$171=$B61,AW$172=$B61)</formula>
    </cfRule>
  </conditionalFormatting>
  <conditionalFormatting sqref="AW61:AY62">
    <cfRule type="expression" dxfId="547" priority="259">
      <formula>INDIRECT(ADDRESS(ROW(),COLUMN()))=TRUNC(INDIRECT(ADDRESS(ROW(),COLUMN())))</formula>
    </cfRule>
  </conditionalFormatting>
  <conditionalFormatting sqref="U65:AA65">
    <cfRule type="expression" dxfId="546" priority="258">
      <formula>OR(U$171=$B64,U$172=$B64)</formula>
    </cfRule>
  </conditionalFormatting>
  <conditionalFormatting sqref="U64:AA65">
    <cfRule type="expression" dxfId="545" priority="257">
      <formula>INDIRECT(ADDRESS(ROW(),COLUMN()))=TRUNC(INDIRECT(ADDRESS(ROW(),COLUMN())))</formula>
    </cfRule>
  </conditionalFormatting>
  <conditionalFormatting sqref="AB65:AH65">
    <cfRule type="expression" dxfId="544" priority="256">
      <formula>OR(AB$171=$B64,AB$172=$B64)</formula>
    </cfRule>
  </conditionalFormatting>
  <conditionalFormatting sqref="AB64:AH65">
    <cfRule type="expression" dxfId="543" priority="255">
      <formula>INDIRECT(ADDRESS(ROW(),COLUMN()))=TRUNC(INDIRECT(ADDRESS(ROW(),COLUMN())))</formula>
    </cfRule>
  </conditionalFormatting>
  <conditionalFormatting sqref="AI65:AO65">
    <cfRule type="expression" dxfId="542" priority="254">
      <formula>OR(AI$171=$B64,AI$172=$B64)</formula>
    </cfRule>
  </conditionalFormatting>
  <conditionalFormatting sqref="AI64:AO65">
    <cfRule type="expression" dxfId="541" priority="253">
      <formula>INDIRECT(ADDRESS(ROW(),COLUMN()))=TRUNC(INDIRECT(ADDRESS(ROW(),COLUMN())))</formula>
    </cfRule>
  </conditionalFormatting>
  <conditionalFormatting sqref="AP65:AV65">
    <cfRule type="expression" dxfId="540" priority="252">
      <formula>OR(AP$171=$B64,AP$172=$B64)</formula>
    </cfRule>
  </conditionalFormatting>
  <conditionalFormatting sqref="AP64:AV65">
    <cfRule type="expression" dxfId="539" priority="251">
      <formula>INDIRECT(ADDRESS(ROW(),COLUMN()))=TRUNC(INDIRECT(ADDRESS(ROW(),COLUMN())))</formula>
    </cfRule>
  </conditionalFormatting>
  <conditionalFormatting sqref="AW65:AY65">
    <cfRule type="expression" dxfId="538" priority="250">
      <formula>OR(AW$171=$B64,AW$172=$B64)</formula>
    </cfRule>
  </conditionalFormatting>
  <conditionalFormatting sqref="AW64:AY65">
    <cfRule type="expression" dxfId="537" priority="249">
      <formula>INDIRECT(ADDRESS(ROW(),COLUMN()))=TRUNC(INDIRECT(ADDRESS(ROW(),COLUMN())))</formula>
    </cfRule>
  </conditionalFormatting>
  <conditionalFormatting sqref="U67:AA68">
    <cfRule type="expression" dxfId="536" priority="247">
      <formula>INDIRECT(ADDRESS(ROW(),COLUMN()))=TRUNC(INDIRECT(ADDRESS(ROW(),COLUMN())))</formula>
    </cfRule>
  </conditionalFormatting>
  <conditionalFormatting sqref="AB67:AH68">
    <cfRule type="expression" dxfId="535" priority="245">
      <formula>INDIRECT(ADDRESS(ROW(),COLUMN()))=TRUNC(INDIRECT(ADDRESS(ROW(),COLUMN())))</formula>
    </cfRule>
  </conditionalFormatting>
  <conditionalFormatting sqref="AI67:AO68">
    <cfRule type="expression" dxfId="534" priority="243">
      <formula>INDIRECT(ADDRESS(ROW(),COLUMN()))=TRUNC(INDIRECT(ADDRESS(ROW(),COLUMN())))</formula>
    </cfRule>
  </conditionalFormatting>
  <conditionalFormatting sqref="AP67:AV68">
    <cfRule type="expression" dxfId="533" priority="241">
      <formula>INDIRECT(ADDRESS(ROW(),COLUMN()))=TRUNC(INDIRECT(ADDRESS(ROW(),COLUMN())))</formula>
    </cfRule>
  </conditionalFormatting>
  <conditionalFormatting sqref="AW67:AY68">
    <cfRule type="expression" dxfId="532" priority="239">
      <formula>INDIRECT(ADDRESS(ROW(),COLUMN()))=TRUNC(INDIRECT(ADDRESS(ROW(),COLUMN())))</formula>
    </cfRule>
  </conditionalFormatting>
  <conditionalFormatting sqref="U71:AY71">
    <cfRule type="expression" dxfId="531" priority="238">
      <formula>OR(U$171=$B70,U$172=$B70)</formula>
    </cfRule>
  </conditionalFormatting>
  <conditionalFormatting sqref="AZ70:BC71">
    <cfRule type="expression" dxfId="530" priority="237">
      <formula>INDIRECT(ADDRESS(ROW(),COLUMN()))=TRUNC(INDIRECT(ADDRESS(ROW(),COLUMN())))</formula>
    </cfRule>
  </conditionalFormatting>
  <conditionalFormatting sqref="U70:AA71">
    <cfRule type="expression" dxfId="529" priority="236">
      <formula>INDIRECT(ADDRESS(ROW(),COLUMN()))=TRUNC(INDIRECT(ADDRESS(ROW(),COLUMN())))</formula>
    </cfRule>
  </conditionalFormatting>
  <conditionalFormatting sqref="AB70:AH71">
    <cfRule type="expression" dxfId="528" priority="235">
      <formula>INDIRECT(ADDRESS(ROW(),COLUMN()))=TRUNC(INDIRECT(ADDRESS(ROW(),COLUMN())))</formula>
    </cfRule>
  </conditionalFormatting>
  <conditionalFormatting sqref="AI70:AO71">
    <cfRule type="expression" dxfId="527" priority="234">
      <formula>INDIRECT(ADDRESS(ROW(),COLUMN()))=TRUNC(INDIRECT(ADDRESS(ROW(),COLUMN())))</formula>
    </cfRule>
  </conditionalFormatting>
  <conditionalFormatting sqref="AP70:AV71">
    <cfRule type="expression" dxfId="526" priority="233">
      <formula>INDIRECT(ADDRESS(ROW(),COLUMN()))=TRUNC(INDIRECT(ADDRESS(ROW(),COLUMN())))</formula>
    </cfRule>
  </conditionalFormatting>
  <conditionalFormatting sqref="AW70:AY71">
    <cfRule type="expression" dxfId="525" priority="232">
      <formula>INDIRECT(ADDRESS(ROW(),COLUMN()))=TRUNC(INDIRECT(ADDRESS(ROW(),COLUMN())))</formula>
    </cfRule>
  </conditionalFormatting>
  <conditionalFormatting sqref="U74:AY74">
    <cfRule type="expression" dxfId="524" priority="231">
      <formula>OR(U$171=$B73,U$172=$B73)</formula>
    </cfRule>
  </conditionalFormatting>
  <conditionalFormatting sqref="AZ73:BC74">
    <cfRule type="expression" dxfId="523" priority="230">
      <formula>INDIRECT(ADDRESS(ROW(),COLUMN()))=TRUNC(INDIRECT(ADDRESS(ROW(),COLUMN())))</formula>
    </cfRule>
  </conditionalFormatting>
  <conditionalFormatting sqref="U73:AA74">
    <cfRule type="expression" dxfId="522" priority="229">
      <formula>INDIRECT(ADDRESS(ROW(),COLUMN()))=TRUNC(INDIRECT(ADDRESS(ROW(),COLUMN())))</formula>
    </cfRule>
  </conditionalFormatting>
  <conditionalFormatting sqref="AB73:AH74">
    <cfRule type="expression" dxfId="521" priority="228">
      <formula>INDIRECT(ADDRESS(ROW(),COLUMN()))=TRUNC(INDIRECT(ADDRESS(ROW(),COLUMN())))</formula>
    </cfRule>
  </conditionalFormatting>
  <conditionalFormatting sqref="AI73:AO74">
    <cfRule type="expression" dxfId="520" priority="227">
      <formula>INDIRECT(ADDRESS(ROW(),COLUMN()))=TRUNC(INDIRECT(ADDRESS(ROW(),COLUMN())))</formula>
    </cfRule>
  </conditionalFormatting>
  <conditionalFormatting sqref="AP73:AV74">
    <cfRule type="expression" dxfId="519" priority="226">
      <formula>INDIRECT(ADDRESS(ROW(),COLUMN()))=TRUNC(INDIRECT(ADDRESS(ROW(),COLUMN())))</formula>
    </cfRule>
  </conditionalFormatting>
  <conditionalFormatting sqref="AW73:AY74">
    <cfRule type="expression" dxfId="518" priority="225">
      <formula>INDIRECT(ADDRESS(ROW(),COLUMN()))=TRUNC(INDIRECT(ADDRESS(ROW(),COLUMN())))</formula>
    </cfRule>
  </conditionalFormatting>
  <conditionalFormatting sqref="U77:AY77">
    <cfRule type="expression" dxfId="517" priority="224">
      <formula>OR(U$171=$B76,U$172=$B76)</formula>
    </cfRule>
  </conditionalFormatting>
  <conditionalFormatting sqref="AZ76:BC77">
    <cfRule type="expression" dxfId="516" priority="223">
      <formula>INDIRECT(ADDRESS(ROW(),COLUMN()))=TRUNC(INDIRECT(ADDRESS(ROW(),COLUMN())))</formula>
    </cfRule>
  </conditionalFormatting>
  <conditionalFormatting sqref="U76:AA77">
    <cfRule type="expression" dxfId="515" priority="222">
      <formula>INDIRECT(ADDRESS(ROW(),COLUMN()))=TRUNC(INDIRECT(ADDRESS(ROW(),COLUMN())))</formula>
    </cfRule>
  </conditionalFormatting>
  <conditionalFormatting sqref="AB76:AH77">
    <cfRule type="expression" dxfId="514" priority="221">
      <formula>INDIRECT(ADDRESS(ROW(),COLUMN()))=TRUNC(INDIRECT(ADDRESS(ROW(),COLUMN())))</formula>
    </cfRule>
  </conditionalFormatting>
  <conditionalFormatting sqref="AI76:AO77">
    <cfRule type="expression" dxfId="513" priority="220">
      <formula>INDIRECT(ADDRESS(ROW(),COLUMN()))=TRUNC(INDIRECT(ADDRESS(ROW(),COLUMN())))</formula>
    </cfRule>
  </conditionalFormatting>
  <conditionalFormatting sqref="AP76:AV77">
    <cfRule type="expression" dxfId="512" priority="219">
      <formula>INDIRECT(ADDRESS(ROW(),COLUMN()))=TRUNC(INDIRECT(ADDRESS(ROW(),COLUMN())))</formula>
    </cfRule>
  </conditionalFormatting>
  <conditionalFormatting sqref="AW76:AY77">
    <cfRule type="expression" dxfId="511" priority="218">
      <formula>INDIRECT(ADDRESS(ROW(),COLUMN()))=TRUNC(INDIRECT(ADDRESS(ROW(),COLUMN())))</formula>
    </cfRule>
  </conditionalFormatting>
  <conditionalFormatting sqref="U80:AY80">
    <cfRule type="expression" dxfId="510" priority="217">
      <formula>OR(U$171=$B79,U$172=$B79)</formula>
    </cfRule>
  </conditionalFormatting>
  <conditionalFormatting sqref="AZ79:BC80">
    <cfRule type="expression" dxfId="509" priority="216">
      <formula>INDIRECT(ADDRESS(ROW(),COLUMN()))=TRUNC(INDIRECT(ADDRESS(ROW(),COLUMN())))</formula>
    </cfRule>
  </conditionalFormatting>
  <conditionalFormatting sqref="U79:AA80">
    <cfRule type="expression" dxfId="508" priority="215">
      <formula>INDIRECT(ADDRESS(ROW(),COLUMN()))=TRUNC(INDIRECT(ADDRESS(ROW(),COLUMN())))</formula>
    </cfRule>
  </conditionalFormatting>
  <conditionalFormatting sqref="AB79:AH80">
    <cfRule type="expression" dxfId="507" priority="214">
      <formula>INDIRECT(ADDRESS(ROW(),COLUMN()))=TRUNC(INDIRECT(ADDRESS(ROW(),COLUMN())))</formula>
    </cfRule>
  </conditionalFormatting>
  <conditionalFormatting sqref="AI79:AO80">
    <cfRule type="expression" dxfId="506" priority="213">
      <formula>INDIRECT(ADDRESS(ROW(),COLUMN()))=TRUNC(INDIRECT(ADDRESS(ROW(),COLUMN())))</formula>
    </cfRule>
  </conditionalFormatting>
  <conditionalFormatting sqref="AP79:AV80">
    <cfRule type="expression" dxfId="505" priority="212">
      <formula>INDIRECT(ADDRESS(ROW(),COLUMN()))=TRUNC(INDIRECT(ADDRESS(ROW(),COLUMN())))</formula>
    </cfRule>
  </conditionalFormatting>
  <conditionalFormatting sqref="AW79:AY80">
    <cfRule type="expression" dxfId="504" priority="211">
      <formula>INDIRECT(ADDRESS(ROW(),COLUMN()))=TRUNC(INDIRECT(ADDRESS(ROW(),COLUMN())))</formula>
    </cfRule>
  </conditionalFormatting>
  <conditionalFormatting sqref="U83:AY83">
    <cfRule type="expression" dxfId="503" priority="210">
      <formula>OR(U$171=$B82,U$172=$B82)</formula>
    </cfRule>
  </conditionalFormatting>
  <conditionalFormatting sqref="AZ82:BC83">
    <cfRule type="expression" dxfId="502" priority="209">
      <formula>INDIRECT(ADDRESS(ROW(),COLUMN()))=TRUNC(INDIRECT(ADDRESS(ROW(),COLUMN())))</formula>
    </cfRule>
  </conditionalFormatting>
  <conditionalFormatting sqref="U82:AA83">
    <cfRule type="expression" dxfId="501" priority="208">
      <formula>INDIRECT(ADDRESS(ROW(),COLUMN()))=TRUNC(INDIRECT(ADDRESS(ROW(),COLUMN())))</formula>
    </cfRule>
  </conditionalFormatting>
  <conditionalFormatting sqref="AB82:AH83">
    <cfRule type="expression" dxfId="500" priority="207">
      <formula>INDIRECT(ADDRESS(ROW(),COLUMN()))=TRUNC(INDIRECT(ADDRESS(ROW(),COLUMN())))</formula>
    </cfRule>
  </conditionalFormatting>
  <conditionalFormatting sqref="AI82:AO83">
    <cfRule type="expression" dxfId="499" priority="206">
      <formula>INDIRECT(ADDRESS(ROW(),COLUMN()))=TRUNC(INDIRECT(ADDRESS(ROW(),COLUMN())))</formula>
    </cfRule>
  </conditionalFormatting>
  <conditionalFormatting sqref="AP82:AV83">
    <cfRule type="expression" dxfId="498" priority="205">
      <formula>INDIRECT(ADDRESS(ROW(),COLUMN()))=TRUNC(INDIRECT(ADDRESS(ROW(),COLUMN())))</formula>
    </cfRule>
  </conditionalFormatting>
  <conditionalFormatting sqref="AW82:AY83">
    <cfRule type="expression" dxfId="497" priority="204">
      <formula>INDIRECT(ADDRESS(ROW(),COLUMN()))=TRUNC(INDIRECT(ADDRESS(ROW(),COLUMN())))</formula>
    </cfRule>
  </conditionalFormatting>
  <conditionalFormatting sqref="U86:AY86">
    <cfRule type="expression" dxfId="496" priority="203">
      <formula>OR(U$171=$B85,U$172=$B85)</formula>
    </cfRule>
  </conditionalFormatting>
  <conditionalFormatting sqref="AZ85:BC86">
    <cfRule type="expression" dxfId="495" priority="202">
      <formula>INDIRECT(ADDRESS(ROW(),COLUMN()))=TRUNC(INDIRECT(ADDRESS(ROW(),COLUMN())))</formula>
    </cfRule>
  </conditionalFormatting>
  <conditionalFormatting sqref="U85:AA86">
    <cfRule type="expression" dxfId="494" priority="201">
      <formula>INDIRECT(ADDRESS(ROW(),COLUMN()))=TRUNC(INDIRECT(ADDRESS(ROW(),COLUMN())))</formula>
    </cfRule>
  </conditionalFormatting>
  <conditionalFormatting sqref="AB85:AH86">
    <cfRule type="expression" dxfId="493" priority="200">
      <formula>INDIRECT(ADDRESS(ROW(),COLUMN()))=TRUNC(INDIRECT(ADDRESS(ROW(),COLUMN())))</formula>
    </cfRule>
  </conditionalFormatting>
  <conditionalFormatting sqref="AI85:AO86">
    <cfRule type="expression" dxfId="492" priority="199">
      <formula>INDIRECT(ADDRESS(ROW(),COLUMN()))=TRUNC(INDIRECT(ADDRESS(ROW(),COLUMN())))</formula>
    </cfRule>
  </conditionalFormatting>
  <conditionalFormatting sqref="AP85:AV86">
    <cfRule type="expression" dxfId="491" priority="198">
      <formula>INDIRECT(ADDRESS(ROW(),COLUMN()))=TRUNC(INDIRECT(ADDRESS(ROW(),COLUMN())))</formula>
    </cfRule>
  </conditionalFormatting>
  <conditionalFormatting sqref="AW85:AY86">
    <cfRule type="expression" dxfId="490" priority="197">
      <formula>INDIRECT(ADDRESS(ROW(),COLUMN()))=TRUNC(INDIRECT(ADDRESS(ROW(),COLUMN())))</formula>
    </cfRule>
  </conditionalFormatting>
  <conditionalFormatting sqref="U89:AY89">
    <cfRule type="expression" dxfId="489" priority="196">
      <formula>OR(U$171=$B88,U$172=$B88)</formula>
    </cfRule>
  </conditionalFormatting>
  <conditionalFormatting sqref="AZ88:BC89">
    <cfRule type="expression" dxfId="488" priority="195">
      <formula>INDIRECT(ADDRESS(ROW(),COLUMN()))=TRUNC(INDIRECT(ADDRESS(ROW(),COLUMN())))</formula>
    </cfRule>
  </conditionalFormatting>
  <conditionalFormatting sqref="U88:AA89">
    <cfRule type="expression" dxfId="487" priority="194">
      <formula>INDIRECT(ADDRESS(ROW(),COLUMN()))=TRUNC(INDIRECT(ADDRESS(ROW(),COLUMN())))</formula>
    </cfRule>
  </conditionalFormatting>
  <conditionalFormatting sqref="AB88:AH89">
    <cfRule type="expression" dxfId="486" priority="193">
      <formula>INDIRECT(ADDRESS(ROW(),COLUMN()))=TRUNC(INDIRECT(ADDRESS(ROW(),COLUMN())))</formula>
    </cfRule>
  </conditionalFormatting>
  <conditionalFormatting sqref="AI88:AO89">
    <cfRule type="expression" dxfId="485" priority="192">
      <formula>INDIRECT(ADDRESS(ROW(),COLUMN()))=TRUNC(INDIRECT(ADDRESS(ROW(),COLUMN())))</formula>
    </cfRule>
  </conditionalFormatting>
  <conditionalFormatting sqref="AP88:AV89">
    <cfRule type="expression" dxfId="484" priority="191">
      <formula>INDIRECT(ADDRESS(ROW(),COLUMN()))=TRUNC(INDIRECT(ADDRESS(ROW(),COLUMN())))</formula>
    </cfRule>
  </conditionalFormatting>
  <conditionalFormatting sqref="AW88:AY89">
    <cfRule type="expression" dxfId="483" priority="190">
      <formula>INDIRECT(ADDRESS(ROW(),COLUMN()))=TRUNC(INDIRECT(ADDRESS(ROW(),COLUMN())))</formula>
    </cfRule>
  </conditionalFormatting>
  <conditionalFormatting sqref="U92:AY92">
    <cfRule type="expression" dxfId="482" priority="189">
      <formula>OR(U$171=$B91,U$172=$B91)</formula>
    </cfRule>
  </conditionalFormatting>
  <conditionalFormatting sqref="AZ91:BC92">
    <cfRule type="expression" dxfId="481" priority="188">
      <formula>INDIRECT(ADDRESS(ROW(),COLUMN()))=TRUNC(INDIRECT(ADDRESS(ROW(),COLUMN())))</formula>
    </cfRule>
  </conditionalFormatting>
  <conditionalFormatting sqref="U91:AA92">
    <cfRule type="expression" dxfId="480" priority="187">
      <formula>INDIRECT(ADDRESS(ROW(),COLUMN()))=TRUNC(INDIRECT(ADDRESS(ROW(),COLUMN())))</formula>
    </cfRule>
  </conditionalFormatting>
  <conditionalFormatting sqref="AB91:AH92">
    <cfRule type="expression" dxfId="479" priority="186">
      <formula>INDIRECT(ADDRESS(ROW(),COLUMN()))=TRUNC(INDIRECT(ADDRESS(ROW(),COLUMN())))</formula>
    </cfRule>
  </conditionalFormatting>
  <conditionalFormatting sqref="AI91:AO92">
    <cfRule type="expression" dxfId="478" priority="185">
      <formula>INDIRECT(ADDRESS(ROW(),COLUMN()))=TRUNC(INDIRECT(ADDRESS(ROW(),COLUMN())))</formula>
    </cfRule>
  </conditionalFormatting>
  <conditionalFormatting sqref="AP91:AV92">
    <cfRule type="expression" dxfId="477" priority="184">
      <formula>INDIRECT(ADDRESS(ROW(),COLUMN()))=TRUNC(INDIRECT(ADDRESS(ROW(),COLUMN())))</formula>
    </cfRule>
  </conditionalFormatting>
  <conditionalFormatting sqref="AW91:AY92">
    <cfRule type="expression" dxfId="476" priority="183">
      <formula>INDIRECT(ADDRESS(ROW(),COLUMN()))=TRUNC(INDIRECT(ADDRESS(ROW(),COLUMN())))</formula>
    </cfRule>
  </conditionalFormatting>
  <conditionalFormatting sqref="U95:AY95">
    <cfRule type="expression" dxfId="475" priority="182">
      <formula>OR(U$171=$B94,U$172=$B94)</formula>
    </cfRule>
  </conditionalFormatting>
  <conditionalFormatting sqref="AZ94:BC95">
    <cfRule type="expression" dxfId="474" priority="181">
      <formula>INDIRECT(ADDRESS(ROW(),COLUMN()))=TRUNC(INDIRECT(ADDRESS(ROW(),COLUMN())))</formula>
    </cfRule>
  </conditionalFormatting>
  <conditionalFormatting sqref="U94:AA95">
    <cfRule type="expression" dxfId="473" priority="180">
      <formula>INDIRECT(ADDRESS(ROW(),COLUMN()))=TRUNC(INDIRECT(ADDRESS(ROW(),COLUMN())))</formula>
    </cfRule>
  </conditionalFormatting>
  <conditionalFormatting sqref="AB94:AH95">
    <cfRule type="expression" dxfId="472" priority="179">
      <formula>INDIRECT(ADDRESS(ROW(),COLUMN()))=TRUNC(INDIRECT(ADDRESS(ROW(),COLUMN())))</formula>
    </cfRule>
  </conditionalFormatting>
  <conditionalFormatting sqref="AI94:AO95">
    <cfRule type="expression" dxfId="471" priority="178">
      <formula>INDIRECT(ADDRESS(ROW(),COLUMN()))=TRUNC(INDIRECT(ADDRESS(ROW(),COLUMN())))</formula>
    </cfRule>
  </conditionalFormatting>
  <conditionalFormatting sqref="AP94:AV95">
    <cfRule type="expression" dxfId="470" priority="177">
      <formula>INDIRECT(ADDRESS(ROW(),COLUMN()))=TRUNC(INDIRECT(ADDRESS(ROW(),COLUMN())))</formula>
    </cfRule>
  </conditionalFormatting>
  <conditionalFormatting sqref="AW94:AY95">
    <cfRule type="expression" dxfId="469" priority="176">
      <formula>INDIRECT(ADDRESS(ROW(),COLUMN()))=TRUNC(INDIRECT(ADDRESS(ROW(),COLUMN())))</formula>
    </cfRule>
  </conditionalFormatting>
  <conditionalFormatting sqref="U98:AY98">
    <cfRule type="expression" dxfId="468" priority="175">
      <formula>OR(U$171=$B97,U$172=$B97)</formula>
    </cfRule>
  </conditionalFormatting>
  <conditionalFormatting sqref="AZ97:BC98">
    <cfRule type="expression" dxfId="467" priority="174">
      <formula>INDIRECT(ADDRESS(ROW(),COLUMN()))=TRUNC(INDIRECT(ADDRESS(ROW(),COLUMN())))</formula>
    </cfRule>
  </conditionalFormatting>
  <conditionalFormatting sqref="U97:AA98">
    <cfRule type="expression" dxfId="466" priority="173">
      <formula>INDIRECT(ADDRESS(ROW(),COLUMN()))=TRUNC(INDIRECT(ADDRESS(ROW(),COLUMN())))</formula>
    </cfRule>
  </conditionalFormatting>
  <conditionalFormatting sqref="AB97:AH98">
    <cfRule type="expression" dxfId="465" priority="172">
      <formula>INDIRECT(ADDRESS(ROW(),COLUMN()))=TRUNC(INDIRECT(ADDRESS(ROW(),COLUMN())))</formula>
    </cfRule>
  </conditionalFormatting>
  <conditionalFormatting sqref="AI97:AO98">
    <cfRule type="expression" dxfId="464" priority="171">
      <formula>INDIRECT(ADDRESS(ROW(),COLUMN()))=TRUNC(INDIRECT(ADDRESS(ROW(),COLUMN())))</formula>
    </cfRule>
  </conditionalFormatting>
  <conditionalFormatting sqref="AP97:AV98">
    <cfRule type="expression" dxfId="463" priority="170">
      <formula>INDIRECT(ADDRESS(ROW(),COLUMN()))=TRUNC(INDIRECT(ADDRESS(ROW(),COLUMN())))</formula>
    </cfRule>
  </conditionalFormatting>
  <conditionalFormatting sqref="AW97:AY98">
    <cfRule type="expression" dxfId="462" priority="169">
      <formula>INDIRECT(ADDRESS(ROW(),COLUMN()))=TRUNC(INDIRECT(ADDRESS(ROW(),COLUMN())))</formula>
    </cfRule>
  </conditionalFormatting>
  <conditionalFormatting sqref="U101:AY101">
    <cfRule type="expression" dxfId="461" priority="168">
      <formula>OR(U$171=$B100,U$172=$B100)</formula>
    </cfRule>
  </conditionalFormatting>
  <conditionalFormatting sqref="AZ100:BC101">
    <cfRule type="expression" dxfId="460" priority="167">
      <formula>INDIRECT(ADDRESS(ROW(),COLUMN()))=TRUNC(INDIRECT(ADDRESS(ROW(),COLUMN())))</formula>
    </cfRule>
  </conditionalFormatting>
  <conditionalFormatting sqref="U100:AA101">
    <cfRule type="expression" dxfId="459" priority="166">
      <formula>INDIRECT(ADDRESS(ROW(),COLUMN()))=TRUNC(INDIRECT(ADDRESS(ROW(),COLUMN())))</formula>
    </cfRule>
  </conditionalFormatting>
  <conditionalFormatting sqref="AB100:AH101">
    <cfRule type="expression" dxfId="458" priority="165">
      <formula>INDIRECT(ADDRESS(ROW(),COLUMN()))=TRUNC(INDIRECT(ADDRESS(ROW(),COLUMN())))</formula>
    </cfRule>
  </conditionalFormatting>
  <conditionalFormatting sqref="AI100:AO101">
    <cfRule type="expression" dxfId="457" priority="164">
      <formula>INDIRECT(ADDRESS(ROW(),COLUMN()))=TRUNC(INDIRECT(ADDRESS(ROW(),COLUMN())))</formula>
    </cfRule>
  </conditionalFormatting>
  <conditionalFormatting sqref="AP100:AV101">
    <cfRule type="expression" dxfId="456" priority="163">
      <formula>INDIRECT(ADDRESS(ROW(),COLUMN()))=TRUNC(INDIRECT(ADDRESS(ROW(),COLUMN())))</formula>
    </cfRule>
  </conditionalFormatting>
  <conditionalFormatting sqref="AW100:AY101">
    <cfRule type="expression" dxfId="455" priority="162">
      <formula>INDIRECT(ADDRESS(ROW(),COLUMN()))=TRUNC(INDIRECT(ADDRESS(ROW(),COLUMN())))</formula>
    </cfRule>
  </conditionalFormatting>
  <conditionalFormatting sqref="U104:AY104">
    <cfRule type="expression" dxfId="454" priority="161">
      <formula>OR(U$171=$B103,U$172=$B103)</formula>
    </cfRule>
  </conditionalFormatting>
  <conditionalFormatting sqref="AZ103:BC104">
    <cfRule type="expression" dxfId="453" priority="160">
      <formula>INDIRECT(ADDRESS(ROW(),COLUMN()))=TRUNC(INDIRECT(ADDRESS(ROW(),COLUMN())))</formula>
    </cfRule>
  </conditionalFormatting>
  <conditionalFormatting sqref="U103:AA104">
    <cfRule type="expression" dxfId="452" priority="159">
      <formula>INDIRECT(ADDRESS(ROW(),COLUMN()))=TRUNC(INDIRECT(ADDRESS(ROW(),COLUMN())))</formula>
    </cfRule>
  </conditionalFormatting>
  <conditionalFormatting sqref="AB103:AH104">
    <cfRule type="expression" dxfId="451" priority="158">
      <formula>INDIRECT(ADDRESS(ROW(),COLUMN()))=TRUNC(INDIRECT(ADDRESS(ROW(),COLUMN())))</formula>
    </cfRule>
  </conditionalFormatting>
  <conditionalFormatting sqref="AI103:AO104">
    <cfRule type="expression" dxfId="450" priority="157">
      <formula>INDIRECT(ADDRESS(ROW(),COLUMN()))=TRUNC(INDIRECT(ADDRESS(ROW(),COLUMN())))</formula>
    </cfRule>
  </conditionalFormatting>
  <conditionalFormatting sqref="AP103:AV104">
    <cfRule type="expression" dxfId="449" priority="156">
      <formula>INDIRECT(ADDRESS(ROW(),COLUMN()))=TRUNC(INDIRECT(ADDRESS(ROW(),COLUMN())))</formula>
    </cfRule>
  </conditionalFormatting>
  <conditionalFormatting sqref="AW103:AY104">
    <cfRule type="expression" dxfId="448" priority="155">
      <formula>INDIRECT(ADDRESS(ROW(),COLUMN()))=TRUNC(INDIRECT(ADDRESS(ROW(),COLUMN())))</formula>
    </cfRule>
  </conditionalFormatting>
  <conditionalFormatting sqref="U107:AY107">
    <cfRule type="expression" dxfId="447" priority="154">
      <formula>OR(U$171=$B106,U$172=$B106)</formula>
    </cfRule>
  </conditionalFormatting>
  <conditionalFormatting sqref="AZ106:BC107">
    <cfRule type="expression" dxfId="446" priority="153">
      <formula>INDIRECT(ADDRESS(ROW(),COLUMN()))=TRUNC(INDIRECT(ADDRESS(ROW(),COLUMN())))</formula>
    </cfRule>
  </conditionalFormatting>
  <conditionalFormatting sqref="U106:AA107">
    <cfRule type="expression" dxfId="445" priority="152">
      <formula>INDIRECT(ADDRESS(ROW(),COLUMN()))=TRUNC(INDIRECT(ADDRESS(ROW(),COLUMN())))</formula>
    </cfRule>
  </conditionalFormatting>
  <conditionalFormatting sqref="AB106:AH107">
    <cfRule type="expression" dxfId="444" priority="151">
      <formula>INDIRECT(ADDRESS(ROW(),COLUMN()))=TRUNC(INDIRECT(ADDRESS(ROW(),COLUMN())))</formula>
    </cfRule>
  </conditionalFormatting>
  <conditionalFormatting sqref="AI106:AO107">
    <cfRule type="expression" dxfId="443" priority="150">
      <formula>INDIRECT(ADDRESS(ROW(),COLUMN()))=TRUNC(INDIRECT(ADDRESS(ROW(),COLUMN())))</formula>
    </cfRule>
  </conditionalFormatting>
  <conditionalFormatting sqref="AP106:AV107">
    <cfRule type="expression" dxfId="442" priority="149">
      <formula>INDIRECT(ADDRESS(ROW(),COLUMN()))=TRUNC(INDIRECT(ADDRESS(ROW(),COLUMN())))</formula>
    </cfRule>
  </conditionalFormatting>
  <conditionalFormatting sqref="AW106:AY107">
    <cfRule type="expression" dxfId="441" priority="148">
      <formula>INDIRECT(ADDRESS(ROW(),COLUMN()))=TRUNC(INDIRECT(ADDRESS(ROW(),COLUMN())))</formula>
    </cfRule>
  </conditionalFormatting>
  <conditionalFormatting sqref="U110:AY110">
    <cfRule type="expression" dxfId="440" priority="147">
      <formula>OR(U$171=$B109,U$172=$B109)</formula>
    </cfRule>
  </conditionalFormatting>
  <conditionalFormatting sqref="AZ109:BC110">
    <cfRule type="expression" dxfId="439" priority="146">
      <formula>INDIRECT(ADDRESS(ROW(),COLUMN()))=TRUNC(INDIRECT(ADDRESS(ROW(),COLUMN())))</formula>
    </cfRule>
  </conditionalFormatting>
  <conditionalFormatting sqref="U109:AA110">
    <cfRule type="expression" dxfId="438" priority="145">
      <formula>INDIRECT(ADDRESS(ROW(),COLUMN()))=TRUNC(INDIRECT(ADDRESS(ROW(),COLUMN())))</formula>
    </cfRule>
  </conditionalFormatting>
  <conditionalFormatting sqref="AB109:AH110">
    <cfRule type="expression" dxfId="437" priority="144">
      <formula>INDIRECT(ADDRESS(ROW(),COLUMN()))=TRUNC(INDIRECT(ADDRESS(ROW(),COLUMN())))</formula>
    </cfRule>
  </conditionalFormatting>
  <conditionalFormatting sqref="AI109:AO110">
    <cfRule type="expression" dxfId="436" priority="143">
      <formula>INDIRECT(ADDRESS(ROW(),COLUMN()))=TRUNC(INDIRECT(ADDRESS(ROW(),COLUMN())))</formula>
    </cfRule>
  </conditionalFormatting>
  <conditionalFormatting sqref="AP109:AV110">
    <cfRule type="expression" dxfId="435" priority="142">
      <formula>INDIRECT(ADDRESS(ROW(),COLUMN()))=TRUNC(INDIRECT(ADDRESS(ROW(),COLUMN())))</formula>
    </cfRule>
  </conditionalFormatting>
  <conditionalFormatting sqref="AW109:AY110">
    <cfRule type="expression" dxfId="434" priority="141">
      <formula>INDIRECT(ADDRESS(ROW(),COLUMN()))=TRUNC(INDIRECT(ADDRESS(ROW(),COLUMN())))</formula>
    </cfRule>
  </conditionalFormatting>
  <conditionalFormatting sqref="U113:AY113">
    <cfRule type="expression" dxfId="433" priority="140">
      <formula>OR(U$171=$B112,U$172=$B112)</formula>
    </cfRule>
  </conditionalFormatting>
  <conditionalFormatting sqref="AZ112:BC113">
    <cfRule type="expression" dxfId="432" priority="139">
      <formula>INDIRECT(ADDRESS(ROW(),COLUMN()))=TRUNC(INDIRECT(ADDRESS(ROW(),COLUMN())))</formula>
    </cfRule>
  </conditionalFormatting>
  <conditionalFormatting sqref="U112:AA113">
    <cfRule type="expression" dxfId="431" priority="138">
      <formula>INDIRECT(ADDRESS(ROW(),COLUMN()))=TRUNC(INDIRECT(ADDRESS(ROW(),COLUMN())))</formula>
    </cfRule>
  </conditionalFormatting>
  <conditionalFormatting sqref="AB112:AH113">
    <cfRule type="expression" dxfId="430" priority="137">
      <formula>INDIRECT(ADDRESS(ROW(),COLUMN()))=TRUNC(INDIRECT(ADDRESS(ROW(),COLUMN())))</formula>
    </cfRule>
  </conditionalFormatting>
  <conditionalFormatting sqref="AI112:AO113">
    <cfRule type="expression" dxfId="429" priority="136">
      <formula>INDIRECT(ADDRESS(ROW(),COLUMN()))=TRUNC(INDIRECT(ADDRESS(ROW(),COLUMN())))</formula>
    </cfRule>
  </conditionalFormatting>
  <conditionalFormatting sqref="AP112:AV113">
    <cfRule type="expression" dxfId="428" priority="135">
      <formula>INDIRECT(ADDRESS(ROW(),COLUMN()))=TRUNC(INDIRECT(ADDRESS(ROW(),COLUMN())))</formula>
    </cfRule>
  </conditionalFormatting>
  <conditionalFormatting sqref="AW112:AY113">
    <cfRule type="expression" dxfId="427" priority="134">
      <formula>INDIRECT(ADDRESS(ROW(),COLUMN()))=TRUNC(INDIRECT(ADDRESS(ROW(),COLUMN())))</formula>
    </cfRule>
  </conditionalFormatting>
  <conditionalFormatting sqref="U116:AY116">
    <cfRule type="expression" dxfId="426" priority="133">
      <formula>OR(U$171=$B115,U$172=$B115)</formula>
    </cfRule>
  </conditionalFormatting>
  <conditionalFormatting sqref="AZ115:BC116">
    <cfRule type="expression" dxfId="425" priority="132">
      <formula>INDIRECT(ADDRESS(ROW(),COLUMN()))=TRUNC(INDIRECT(ADDRESS(ROW(),COLUMN())))</formula>
    </cfRule>
  </conditionalFormatting>
  <conditionalFormatting sqref="U115:AA116">
    <cfRule type="expression" dxfId="424" priority="131">
      <formula>INDIRECT(ADDRESS(ROW(),COLUMN()))=TRUNC(INDIRECT(ADDRESS(ROW(),COLUMN())))</formula>
    </cfRule>
  </conditionalFormatting>
  <conditionalFormatting sqref="AB115:AH116">
    <cfRule type="expression" dxfId="423" priority="130">
      <formula>INDIRECT(ADDRESS(ROW(),COLUMN()))=TRUNC(INDIRECT(ADDRESS(ROW(),COLUMN())))</formula>
    </cfRule>
  </conditionalFormatting>
  <conditionalFormatting sqref="AI115:AO116">
    <cfRule type="expression" dxfId="422" priority="129">
      <formula>INDIRECT(ADDRESS(ROW(),COLUMN()))=TRUNC(INDIRECT(ADDRESS(ROW(),COLUMN())))</formula>
    </cfRule>
  </conditionalFormatting>
  <conditionalFormatting sqref="AP115:AV116">
    <cfRule type="expression" dxfId="421" priority="128">
      <formula>INDIRECT(ADDRESS(ROW(),COLUMN()))=TRUNC(INDIRECT(ADDRESS(ROW(),COLUMN())))</formula>
    </cfRule>
  </conditionalFormatting>
  <conditionalFormatting sqref="AW115:AY116">
    <cfRule type="expression" dxfId="420" priority="127">
      <formula>INDIRECT(ADDRESS(ROW(),COLUMN()))=TRUNC(INDIRECT(ADDRESS(ROW(),COLUMN())))</formula>
    </cfRule>
  </conditionalFormatting>
  <conditionalFormatting sqref="U119:AY119">
    <cfRule type="expression" dxfId="419" priority="126">
      <formula>OR(U$171=$B118,U$172=$B118)</formula>
    </cfRule>
  </conditionalFormatting>
  <conditionalFormatting sqref="AZ118:BC119">
    <cfRule type="expression" dxfId="418" priority="125">
      <formula>INDIRECT(ADDRESS(ROW(),COLUMN()))=TRUNC(INDIRECT(ADDRESS(ROW(),COLUMN())))</formula>
    </cfRule>
  </conditionalFormatting>
  <conditionalFormatting sqref="U118:AA119">
    <cfRule type="expression" dxfId="417" priority="124">
      <formula>INDIRECT(ADDRESS(ROW(),COLUMN()))=TRUNC(INDIRECT(ADDRESS(ROW(),COLUMN())))</formula>
    </cfRule>
  </conditionalFormatting>
  <conditionalFormatting sqref="AB118:AH119">
    <cfRule type="expression" dxfId="416" priority="123">
      <formula>INDIRECT(ADDRESS(ROW(),COLUMN()))=TRUNC(INDIRECT(ADDRESS(ROW(),COLUMN())))</formula>
    </cfRule>
  </conditionalFormatting>
  <conditionalFormatting sqref="AI118:AO119">
    <cfRule type="expression" dxfId="415" priority="122">
      <formula>INDIRECT(ADDRESS(ROW(),COLUMN()))=TRUNC(INDIRECT(ADDRESS(ROW(),COLUMN())))</formula>
    </cfRule>
  </conditionalFormatting>
  <conditionalFormatting sqref="AP118:AV119">
    <cfRule type="expression" dxfId="414" priority="121">
      <formula>INDIRECT(ADDRESS(ROW(),COLUMN()))=TRUNC(INDIRECT(ADDRESS(ROW(),COLUMN())))</formula>
    </cfRule>
  </conditionalFormatting>
  <conditionalFormatting sqref="AW118:AY119">
    <cfRule type="expression" dxfId="413" priority="120">
      <formula>INDIRECT(ADDRESS(ROW(),COLUMN()))=TRUNC(INDIRECT(ADDRESS(ROW(),COLUMN())))</formula>
    </cfRule>
  </conditionalFormatting>
  <conditionalFormatting sqref="U122:AY122">
    <cfRule type="expression" dxfId="412" priority="119">
      <formula>OR(U$171=$B121,U$172=$B121)</formula>
    </cfRule>
  </conditionalFormatting>
  <conditionalFormatting sqref="AZ121:BC122">
    <cfRule type="expression" dxfId="411" priority="118">
      <formula>INDIRECT(ADDRESS(ROW(),COLUMN()))=TRUNC(INDIRECT(ADDRESS(ROW(),COLUMN())))</formula>
    </cfRule>
  </conditionalFormatting>
  <conditionalFormatting sqref="U121:AA122">
    <cfRule type="expression" dxfId="410" priority="117">
      <formula>INDIRECT(ADDRESS(ROW(),COLUMN()))=TRUNC(INDIRECT(ADDRESS(ROW(),COLUMN())))</formula>
    </cfRule>
  </conditionalFormatting>
  <conditionalFormatting sqref="AB121:AH122">
    <cfRule type="expression" dxfId="409" priority="116">
      <formula>INDIRECT(ADDRESS(ROW(),COLUMN()))=TRUNC(INDIRECT(ADDRESS(ROW(),COLUMN())))</formula>
    </cfRule>
  </conditionalFormatting>
  <conditionalFormatting sqref="AI121:AO122">
    <cfRule type="expression" dxfId="408" priority="115">
      <formula>INDIRECT(ADDRESS(ROW(),COLUMN()))=TRUNC(INDIRECT(ADDRESS(ROW(),COLUMN())))</formula>
    </cfRule>
  </conditionalFormatting>
  <conditionalFormatting sqref="AP121:AV122">
    <cfRule type="expression" dxfId="407" priority="114">
      <formula>INDIRECT(ADDRESS(ROW(),COLUMN()))=TRUNC(INDIRECT(ADDRESS(ROW(),COLUMN())))</formula>
    </cfRule>
  </conditionalFormatting>
  <conditionalFormatting sqref="AW121:AY122">
    <cfRule type="expression" dxfId="406" priority="113">
      <formula>INDIRECT(ADDRESS(ROW(),COLUMN()))=TRUNC(INDIRECT(ADDRESS(ROW(),COLUMN())))</formula>
    </cfRule>
  </conditionalFormatting>
  <conditionalFormatting sqref="U125:AY125">
    <cfRule type="expression" dxfId="405" priority="112">
      <formula>OR(U$171=$B124,U$172=$B124)</formula>
    </cfRule>
  </conditionalFormatting>
  <conditionalFormatting sqref="AZ124:BC125">
    <cfRule type="expression" dxfId="404" priority="111">
      <formula>INDIRECT(ADDRESS(ROW(),COLUMN()))=TRUNC(INDIRECT(ADDRESS(ROW(),COLUMN())))</formula>
    </cfRule>
  </conditionalFormatting>
  <conditionalFormatting sqref="U124:AA125">
    <cfRule type="expression" dxfId="403" priority="110">
      <formula>INDIRECT(ADDRESS(ROW(),COLUMN()))=TRUNC(INDIRECT(ADDRESS(ROW(),COLUMN())))</formula>
    </cfRule>
  </conditionalFormatting>
  <conditionalFormatting sqref="AB124:AH125">
    <cfRule type="expression" dxfId="402" priority="109">
      <formula>INDIRECT(ADDRESS(ROW(),COLUMN()))=TRUNC(INDIRECT(ADDRESS(ROW(),COLUMN())))</formula>
    </cfRule>
  </conditionalFormatting>
  <conditionalFormatting sqref="AI124:AO125">
    <cfRule type="expression" dxfId="401" priority="108">
      <formula>INDIRECT(ADDRESS(ROW(),COLUMN()))=TRUNC(INDIRECT(ADDRESS(ROW(),COLUMN())))</formula>
    </cfRule>
  </conditionalFormatting>
  <conditionalFormatting sqref="AP124:AV125">
    <cfRule type="expression" dxfId="400" priority="107">
      <formula>INDIRECT(ADDRESS(ROW(),COLUMN()))=TRUNC(INDIRECT(ADDRESS(ROW(),COLUMN())))</formula>
    </cfRule>
  </conditionalFormatting>
  <conditionalFormatting sqref="AW124:AY125">
    <cfRule type="expression" dxfId="399" priority="106">
      <formula>INDIRECT(ADDRESS(ROW(),COLUMN()))=TRUNC(INDIRECT(ADDRESS(ROW(),COLUMN())))</formula>
    </cfRule>
  </conditionalFormatting>
  <conditionalFormatting sqref="U128:AY128">
    <cfRule type="expression" dxfId="398" priority="105">
      <formula>OR(U$171=$B127,U$172=$B127)</formula>
    </cfRule>
  </conditionalFormatting>
  <conditionalFormatting sqref="AZ127:BC128">
    <cfRule type="expression" dxfId="397" priority="104">
      <formula>INDIRECT(ADDRESS(ROW(),COLUMN()))=TRUNC(INDIRECT(ADDRESS(ROW(),COLUMN())))</formula>
    </cfRule>
  </conditionalFormatting>
  <conditionalFormatting sqref="U127:AA128">
    <cfRule type="expression" dxfId="396" priority="103">
      <formula>INDIRECT(ADDRESS(ROW(),COLUMN()))=TRUNC(INDIRECT(ADDRESS(ROW(),COLUMN())))</formula>
    </cfRule>
  </conditionalFormatting>
  <conditionalFormatting sqref="AB127:AH128">
    <cfRule type="expression" dxfId="395" priority="102">
      <formula>INDIRECT(ADDRESS(ROW(),COLUMN()))=TRUNC(INDIRECT(ADDRESS(ROW(),COLUMN())))</formula>
    </cfRule>
  </conditionalFormatting>
  <conditionalFormatting sqref="AI127:AO128">
    <cfRule type="expression" dxfId="394" priority="101">
      <formula>INDIRECT(ADDRESS(ROW(),COLUMN()))=TRUNC(INDIRECT(ADDRESS(ROW(),COLUMN())))</formula>
    </cfRule>
  </conditionalFormatting>
  <conditionalFormatting sqref="AP127:AV128">
    <cfRule type="expression" dxfId="393" priority="100">
      <formula>INDIRECT(ADDRESS(ROW(),COLUMN()))=TRUNC(INDIRECT(ADDRESS(ROW(),COLUMN())))</formula>
    </cfRule>
  </conditionalFormatting>
  <conditionalFormatting sqref="AW127:AY128">
    <cfRule type="expression" dxfId="392" priority="99">
      <formula>INDIRECT(ADDRESS(ROW(),COLUMN()))=TRUNC(INDIRECT(ADDRESS(ROW(),COLUMN())))</formula>
    </cfRule>
  </conditionalFormatting>
  <conditionalFormatting sqref="U131:AY131">
    <cfRule type="expression" dxfId="391" priority="98">
      <formula>OR(U$171=$B130,U$172=$B130)</formula>
    </cfRule>
  </conditionalFormatting>
  <conditionalFormatting sqref="AZ130:BC131">
    <cfRule type="expression" dxfId="390" priority="97">
      <formula>INDIRECT(ADDRESS(ROW(),COLUMN()))=TRUNC(INDIRECT(ADDRESS(ROW(),COLUMN())))</formula>
    </cfRule>
  </conditionalFormatting>
  <conditionalFormatting sqref="U130:AA131">
    <cfRule type="expression" dxfId="389" priority="96">
      <formula>INDIRECT(ADDRESS(ROW(),COLUMN()))=TRUNC(INDIRECT(ADDRESS(ROW(),COLUMN())))</formula>
    </cfRule>
  </conditionalFormatting>
  <conditionalFormatting sqref="AB130:AH131">
    <cfRule type="expression" dxfId="388" priority="95">
      <formula>INDIRECT(ADDRESS(ROW(),COLUMN()))=TRUNC(INDIRECT(ADDRESS(ROW(),COLUMN())))</formula>
    </cfRule>
  </conditionalFormatting>
  <conditionalFormatting sqref="AI130:AO131">
    <cfRule type="expression" dxfId="387" priority="94">
      <formula>INDIRECT(ADDRESS(ROW(),COLUMN()))=TRUNC(INDIRECT(ADDRESS(ROW(),COLUMN())))</formula>
    </cfRule>
  </conditionalFormatting>
  <conditionalFormatting sqref="AP130:AV131">
    <cfRule type="expression" dxfId="386" priority="93">
      <formula>INDIRECT(ADDRESS(ROW(),COLUMN()))=TRUNC(INDIRECT(ADDRESS(ROW(),COLUMN())))</formula>
    </cfRule>
  </conditionalFormatting>
  <conditionalFormatting sqref="AW130:AY131">
    <cfRule type="expression" dxfId="385" priority="92">
      <formula>INDIRECT(ADDRESS(ROW(),COLUMN()))=TRUNC(INDIRECT(ADDRESS(ROW(),COLUMN())))</formula>
    </cfRule>
  </conditionalFormatting>
  <conditionalFormatting sqref="U134:AY134">
    <cfRule type="expression" dxfId="384" priority="91">
      <formula>OR(U$171=$B133,U$172=$B133)</formula>
    </cfRule>
  </conditionalFormatting>
  <conditionalFormatting sqref="AZ133:BC134">
    <cfRule type="expression" dxfId="383" priority="90">
      <formula>INDIRECT(ADDRESS(ROW(),COLUMN()))=TRUNC(INDIRECT(ADDRESS(ROW(),COLUMN())))</formula>
    </cfRule>
  </conditionalFormatting>
  <conditionalFormatting sqref="U133:AA134">
    <cfRule type="expression" dxfId="382" priority="89">
      <formula>INDIRECT(ADDRESS(ROW(),COLUMN()))=TRUNC(INDIRECT(ADDRESS(ROW(),COLUMN())))</formula>
    </cfRule>
  </conditionalFormatting>
  <conditionalFormatting sqref="AB133:AH134">
    <cfRule type="expression" dxfId="381" priority="88">
      <formula>INDIRECT(ADDRESS(ROW(),COLUMN()))=TRUNC(INDIRECT(ADDRESS(ROW(),COLUMN())))</formula>
    </cfRule>
  </conditionalFormatting>
  <conditionalFormatting sqref="AI133:AO134">
    <cfRule type="expression" dxfId="380" priority="87">
      <formula>INDIRECT(ADDRESS(ROW(),COLUMN()))=TRUNC(INDIRECT(ADDRESS(ROW(),COLUMN())))</formula>
    </cfRule>
  </conditionalFormatting>
  <conditionalFormatting sqref="AP133:AV134">
    <cfRule type="expression" dxfId="379" priority="86">
      <formula>INDIRECT(ADDRESS(ROW(),COLUMN()))=TRUNC(INDIRECT(ADDRESS(ROW(),COLUMN())))</formula>
    </cfRule>
  </conditionalFormatting>
  <conditionalFormatting sqref="AW133:AY134">
    <cfRule type="expression" dxfId="378" priority="85">
      <formula>INDIRECT(ADDRESS(ROW(),COLUMN()))=TRUNC(INDIRECT(ADDRESS(ROW(),COLUMN())))</formula>
    </cfRule>
  </conditionalFormatting>
  <conditionalFormatting sqref="U137:AY137">
    <cfRule type="expression" dxfId="377" priority="84">
      <formula>OR(U$171=$B136,U$172=$B136)</formula>
    </cfRule>
  </conditionalFormatting>
  <conditionalFormatting sqref="AZ136:BC137">
    <cfRule type="expression" dxfId="376" priority="83">
      <formula>INDIRECT(ADDRESS(ROW(),COLUMN()))=TRUNC(INDIRECT(ADDRESS(ROW(),COLUMN())))</formula>
    </cfRule>
  </conditionalFormatting>
  <conditionalFormatting sqref="U136:AA137">
    <cfRule type="expression" dxfId="375" priority="82">
      <formula>INDIRECT(ADDRESS(ROW(),COLUMN()))=TRUNC(INDIRECT(ADDRESS(ROW(),COLUMN())))</formula>
    </cfRule>
  </conditionalFormatting>
  <conditionalFormatting sqref="AB136:AH137">
    <cfRule type="expression" dxfId="374" priority="81">
      <formula>INDIRECT(ADDRESS(ROW(),COLUMN()))=TRUNC(INDIRECT(ADDRESS(ROW(),COLUMN())))</formula>
    </cfRule>
  </conditionalFormatting>
  <conditionalFormatting sqref="AI136:AO137">
    <cfRule type="expression" dxfId="373" priority="80">
      <formula>INDIRECT(ADDRESS(ROW(),COLUMN()))=TRUNC(INDIRECT(ADDRESS(ROW(),COLUMN())))</formula>
    </cfRule>
  </conditionalFormatting>
  <conditionalFormatting sqref="AP136:AV137">
    <cfRule type="expression" dxfId="372" priority="79">
      <formula>INDIRECT(ADDRESS(ROW(),COLUMN()))=TRUNC(INDIRECT(ADDRESS(ROW(),COLUMN())))</formula>
    </cfRule>
  </conditionalFormatting>
  <conditionalFormatting sqref="AW136:AY137">
    <cfRule type="expression" dxfId="371" priority="78">
      <formula>INDIRECT(ADDRESS(ROW(),COLUMN()))=TRUNC(INDIRECT(ADDRESS(ROW(),COLUMN())))</formula>
    </cfRule>
  </conditionalFormatting>
  <conditionalFormatting sqref="U140:AY140">
    <cfRule type="expression" dxfId="370" priority="77">
      <formula>OR(U$171=$B139,U$172=$B139)</formula>
    </cfRule>
  </conditionalFormatting>
  <conditionalFormatting sqref="AZ139:BC140">
    <cfRule type="expression" dxfId="369" priority="76">
      <formula>INDIRECT(ADDRESS(ROW(),COLUMN()))=TRUNC(INDIRECT(ADDRESS(ROW(),COLUMN())))</formula>
    </cfRule>
  </conditionalFormatting>
  <conditionalFormatting sqref="U139:AA140">
    <cfRule type="expression" dxfId="368" priority="75">
      <formula>INDIRECT(ADDRESS(ROW(),COLUMN()))=TRUNC(INDIRECT(ADDRESS(ROW(),COLUMN())))</formula>
    </cfRule>
  </conditionalFormatting>
  <conditionalFormatting sqref="AB139:AH140">
    <cfRule type="expression" dxfId="367" priority="74">
      <formula>INDIRECT(ADDRESS(ROW(),COLUMN()))=TRUNC(INDIRECT(ADDRESS(ROW(),COLUMN())))</formula>
    </cfRule>
  </conditionalFormatting>
  <conditionalFormatting sqref="AI139:AO140">
    <cfRule type="expression" dxfId="366" priority="73">
      <formula>INDIRECT(ADDRESS(ROW(),COLUMN()))=TRUNC(INDIRECT(ADDRESS(ROW(),COLUMN())))</formula>
    </cfRule>
  </conditionalFormatting>
  <conditionalFormatting sqref="AP139:AV140">
    <cfRule type="expression" dxfId="365" priority="72">
      <formula>INDIRECT(ADDRESS(ROW(),COLUMN()))=TRUNC(INDIRECT(ADDRESS(ROW(),COLUMN())))</formula>
    </cfRule>
  </conditionalFormatting>
  <conditionalFormatting sqref="AW139:AY140">
    <cfRule type="expression" dxfId="364" priority="71">
      <formula>INDIRECT(ADDRESS(ROW(),COLUMN()))=TRUNC(INDIRECT(ADDRESS(ROW(),COLUMN())))</formula>
    </cfRule>
  </conditionalFormatting>
  <conditionalFormatting sqref="U143:AY143">
    <cfRule type="expression" dxfId="363" priority="70">
      <formula>OR(U$171=$B142,U$172=$B142)</formula>
    </cfRule>
  </conditionalFormatting>
  <conditionalFormatting sqref="AZ142:BC143">
    <cfRule type="expression" dxfId="362" priority="69">
      <formula>INDIRECT(ADDRESS(ROW(),COLUMN()))=TRUNC(INDIRECT(ADDRESS(ROW(),COLUMN())))</formula>
    </cfRule>
  </conditionalFormatting>
  <conditionalFormatting sqref="U142:AA143">
    <cfRule type="expression" dxfId="361" priority="68">
      <formula>INDIRECT(ADDRESS(ROW(),COLUMN()))=TRUNC(INDIRECT(ADDRESS(ROW(),COLUMN())))</formula>
    </cfRule>
  </conditionalFormatting>
  <conditionalFormatting sqref="AB142:AH143">
    <cfRule type="expression" dxfId="360" priority="67">
      <formula>INDIRECT(ADDRESS(ROW(),COLUMN()))=TRUNC(INDIRECT(ADDRESS(ROW(),COLUMN())))</formula>
    </cfRule>
  </conditionalFormatting>
  <conditionalFormatting sqref="AI142:AO143">
    <cfRule type="expression" dxfId="359" priority="66">
      <formula>INDIRECT(ADDRESS(ROW(),COLUMN()))=TRUNC(INDIRECT(ADDRESS(ROW(),COLUMN())))</formula>
    </cfRule>
  </conditionalFormatting>
  <conditionalFormatting sqref="AP142:AV143">
    <cfRule type="expression" dxfId="358" priority="65">
      <formula>INDIRECT(ADDRESS(ROW(),COLUMN()))=TRUNC(INDIRECT(ADDRESS(ROW(),COLUMN())))</formula>
    </cfRule>
  </conditionalFormatting>
  <conditionalFormatting sqref="AW142:AY143">
    <cfRule type="expression" dxfId="357" priority="64">
      <formula>INDIRECT(ADDRESS(ROW(),COLUMN()))=TRUNC(INDIRECT(ADDRESS(ROW(),COLUMN())))</formula>
    </cfRule>
  </conditionalFormatting>
  <conditionalFormatting sqref="U146:AY146">
    <cfRule type="expression" dxfId="356" priority="63">
      <formula>OR(U$171=$B145,U$172=$B145)</formula>
    </cfRule>
  </conditionalFormatting>
  <conditionalFormatting sqref="AZ145:BC146">
    <cfRule type="expression" dxfId="355" priority="62">
      <formula>INDIRECT(ADDRESS(ROW(),COLUMN()))=TRUNC(INDIRECT(ADDRESS(ROW(),COLUMN())))</formula>
    </cfRule>
  </conditionalFormatting>
  <conditionalFormatting sqref="U145:AA146">
    <cfRule type="expression" dxfId="354" priority="61">
      <formula>INDIRECT(ADDRESS(ROW(),COLUMN()))=TRUNC(INDIRECT(ADDRESS(ROW(),COLUMN())))</formula>
    </cfRule>
  </conditionalFormatting>
  <conditionalFormatting sqref="AB145:AH146">
    <cfRule type="expression" dxfId="353" priority="60">
      <formula>INDIRECT(ADDRESS(ROW(),COLUMN()))=TRUNC(INDIRECT(ADDRESS(ROW(),COLUMN())))</formula>
    </cfRule>
  </conditionalFormatting>
  <conditionalFormatting sqref="AI145:AO146">
    <cfRule type="expression" dxfId="352" priority="59">
      <formula>INDIRECT(ADDRESS(ROW(),COLUMN()))=TRUNC(INDIRECT(ADDRESS(ROW(),COLUMN())))</formula>
    </cfRule>
  </conditionalFormatting>
  <conditionalFormatting sqref="AP145:AV146">
    <cfRule type="expression" dxfId="351" priority="58">
      <formula>INDIRECT(ADDRESS(ROW(),COLUMN()))=TRUNC(INDIRECT(ADDRESS(ROW(),COLUMN())))</formula>
    </cfRule>
  </conditionalFormatting>
  <conditionalFormatting sqref="AW145:AY146">
    <cfRule type="expression" dxfId="350" priority="57">
      <formula>INDIRECT(ADDRESS(ROW(),COLUMN()))=TRUNC(INDIRECT(ADDRESS(ROW(),COLUMN())))</formula>
    </cfRule>
  </conditionalFormatting>
  <conditionalFormatting sqref="U149:AY149">
    <cfRule type="expression" dxfId="349" priority="56">
      <formula>OR(U$171=$B148,U$172=$B148)</formula>
    </cfRule>
  </conditionalFormatting>
  <conditionalFormatting sqref="AZ148:BC149">
    <cfRule type="expression" dxfId="348" priority="55">
      <formula>INDIRECT(ADDRESS(ROW(),COLUMN()))=TRUNC(INDIRECT(ADDRESS(ROW(),COLUMN())))</formula>
    </cfRule>
  </conditionalFormatting>
  <conditionalFormatting sqref="U148:AA149">
    <cfRule type="expression" dxfId="347" priority="54">
      <formula>INDIRECT(ADDRESS(ROW(),COLUMN()))=TRUNC(INDIRECT(ADDRESS(ROW(),COLUMN())))</formula>
    </cfRule>
  </conditionalFormatting>
  <conditionalFormatting sqref="AB148:AH149">
    <cfRule type="expression" dxfId="346" priority="53">
      <formula>INDIRECT(ADDRESS(ROW(),COLUMN()))=TRUNC(INDIRECT(ADDRESS(ROW(),COLUMN())))</formula>
    </cfRule>
  </conditionalFormatting>
  <conditionalFormatting sqref="AI148:AO149">
    <cfRule type="expression" dxfId="345" priority="52">
      <formula>INDIRECT(ADDRESS(ROW(),COLUMN()))=TRUNC(INDIRECT(ADDRESS(ROW(),COLUMN())))</formula>
    </cfRule>
  </conditionalFormatting>
  <conditionalFormatting sqref="AP148:AV149">
    <cfRule type="expression" dxfId="344" priority="51">
      <formula>INDIRECT(ADDRESS(ROW(),COLUMN()))=TRUNC(INDIRECT(ADDRESS(ROW(),COLUMN())))</formula>
    </cfRule>
  </conditionalFormatting>
  <conditionalFormatting sqref="AW148:AY149">
    <cfRule type="expression" dxfId="343" priority="50">
      <formula>INDIRECT(ADDRESS(ROW(),COLUMN()))=TRUNC(INDIRECT(ADDRESS(ROW(),COLUMN())))</formula>
    </cfRule>
  </conditionalFormatting>
  <conditionalFormatting sqref="U152:AY152">
    <cfRule type="expression" dxfId="342" priority="49">
      <formula>OR(U$171=$B151,U$172=$B151)</formula>
    </cfRule>
  </conditionalFormatting>
  <conditionalFormatting sqref="AZ151:BC152">
    <cfRule type="expression" dxfId="341" priority="48">
      <formula>INDIRECT(ADDRESS(ROW(),COLUMN()))=TRUNC(INDIRECT(ADDRESS(ROW(),COLUMN())))</formula>
    </cfRule>
  </conditionalFormatting>
  <conditionalFormatting sqref="U151:AA152">
    <cfRule type="expression" dxfId="340" priority="47">
      <formula>INDIRECT(ADDRESS(ROW(),COLUMN()))=TRUNC(INDIRECT(ADDRESS(ROW(),COLUMN())))</formula>
    </cfRule>
  </conditionalFormatting>
  <conditionalFormatting sqref="AB151:AH152">
    <cfRule type="expression" dxfId="339" priority="46">
      <formula>INDIRECT(ADDRESS(ROW(),COLUMN()))=TRUNC(INDIRECT(ADDRESS(ROW(),COLUMN())))</formula>
    </cfRule>
  </conditionalFormatting>
  <conditionalFormatting sqref="AI151:AO152">
    <cfRule type="expression" dxfId="338" priority="45">
      <formula>INDIRECT(ADDRESS(ROW(),COLUMN()))=TRUNC(INDIRECT(ADDRESS(ROW(),COLUMN())))</formula>
    </cfRule>
  </conditionalFormatting>
  <conditionalFormatting sqref="AP151:AV152">
    <cfRule type="expression" dxfId="337" priority="44">
      <formula>INDIRECT(ADDRESS(ROW(),COLUMN()))=TRUNC(INDIRECT(ADDRESS(ROW(),COLUMN())))</formula>
    </cfRule>
  </conditionalFormatting>
  <conditionalFormatting sqref="AW151:AY152">
    <cfRule type="expression" dxfId="336" priority="43">
      <formula>INDIRECT(ADDRESS(ROW(),COLUMN()))=TRUNC(INDIRECT(ADDRESS(ROW(),COLUMN())))</formula>
    </cfRule>
  </conditionalFormatting>
  <conditionalFormatting sqref="U155:AY155">
    <cfRule type="expression" dxfId="335" priority="42">
      <formula>OR(U$171=$B154,U$172=$B154)</formula>
    </cfRule>
  </conditionalFormatting>
  <conditionalFormatting sqref="AZ154:BC155">
    <cfRule type="expression" dxfId="334" priority="41">
      <formula>INDIRECT(ADDRESS(ROW(),COLUMN()))=TRUNC(INDIRECT(ADDRESS(ROW(),COLUMN())))</formula>
    </cfRule>
  </conditionalFormatting>
  <conditionalFormatting sqref="U154:AA155">
    <cfRule type="expression" dxfId="333" priority="40">
      <formula>INDIRECT(ADDRESS(ROW(),COLUMN()))=TRUNC(INDIRECT(ADDRESS(ROW(),COLUMN())))</formula>
    </cfRule>
  </conditionalFormatting>
  <conditionalFormatting sqref="AB154:AH155">
    <cfRule type="expression" dxfId="332" priority="39">
      <formula>INDIRECT(ADDRESS(ROW(),COLUMN()))=TRUNC(INDIRECT(ADDRESS(ROW(),COLUMN())))</formula>
    </cfRule>
  </conditionalFormatting>
  <conditionalFormatting sqref="AI154:AO155">
    <cfRule type="expression" dxfId="331" priority="38">
      <formula>INDIRECT(ADDRESS(ROW(),COLUMN()))=TRUNC(INDIRECT(ADDRESS(ROW(),COLUMN())))</formula>
    </cfRule>
  </conditionalFormatting>
  <conditionalFormatting sqref="AP154:AV155">
    <cfRule type="expression" dxfId="330" priority="37">
      <formula>INDIRECT(ADDRESS(ROW(),COLUMN()))=TRUNC(INDIRECT(ADDRESS(ROW(),COLUMN())))</formula>
    </cfRule>
  </conditionalFormatting>
  <conditionalFormatting sqref="AW154:AY155">
    <cfRule type="expression" dxfId="329" priority="36">
      <formula>INDIRECT(ADDRESS(ROW(),COLUMN()))=TRUNC(INDIRECT(ADDRESS(ROW(),COLUMN())))</formula>
    </cfRule>
  </conditionalFormatting>
  <conditionalFormatting sqref="U158:AY158">
    <cfRule type="expression" dxfId="328" priority="35">
      <formula>OR(U$171=$B157,U$172=$B157)</formula>
    </cfRule>
  </conditionalFormatting>
  <conditionalFormatting sqref="AZ157:BC158">
    <cfRule type="expression" dxfId="327" priority="34">
      <formula>INDIRECT(ADDRESS(ROW(),COLUMN()))=TRUNC(INDIRECT(ADDRESS(ROW(),COLUMN())))</formula>
    </cfRule>
  </conditionalFormatting>
  <conditionalFormatting sqref="U157:AA158">
    <cfRule type="expression" dxfId="326" priority="33">
      <formula>INDIRECT(ADDRESS(ROW(),COLUMN()))=TRUNC(INDIRECT(ADDRESS(ROW(),COLUMN())))</formula>
    </cfRule>
  </conditionalFormatting>
  <conditionalFormatting sqref="AB157:AH158">
    <cfRule type="expression" dxfId="325" priority="32">
      <formula>INDIRECT(ADDRESS(ROW(),COLUMN()))=TRUNC(INDIRECT(ADDRESS(ROW(),COLUMN())))</formula>
    </cfRule>
  </conditionalFormatting>
  <conditionalFormatting sqref="AI157:AO158">
    <cfRule type="expression" dxfId="324" priority="31">
      <formula>INDIRECT(ADDRESS(ROW(),COLUMN()))=TRUNC(INDIRECT(ADDRESS(ROW(),COLUMN())))</formula>
    </cfRule>
  </conditionalFormatting>
  <conditionalFormatting sqref="AP157:AV158">
    <cfRule type="expression" dxfId="323" priority="30">
      <formula>INDIRECT(ADDRESS(ROW(),COLUMN()))=TRUNC(INDIRECT(ADDRESS(ROW(),COLUMN())))</formula>
    </cfRule>
  </conditionalFormatting>
  <conditionalFormatting sqref="AW157:AY158">
    <cfRule type="expression" dxfId="322" priority="29">
      <formula>INDIRECT(ADDRESS(ROW(),COLUMN()))=TRUNC(INDIRECT(ADDRESS(ROW(),COLUMN())))</formula>
    </cfRule>
  </conditionalFormatting>
  <conditionalFormatting sqref="U161:AY161">
    <cfRule type="expression" dxfId="321" priority="28">
      <formula>OR(U$171=$B160,U$172=$B160)</formula>
    </cfRule>
  </conditionalFormatting>
  <conditionalFormatting sqref="AZ160:BC161">
    <cfRule type="expression" dxfId="320" priority="27">
      <formula>INDIRECT(ADDRESS(ROW(),COLUMN()))=TRUNC(INDIRECT(ADDRESS(ROW(),COLUMN())))</formula>
    </cfRule>
  </conditionalFormatting>
  <conditionalFormatting sqref="U160:AA161">
    <cfRule type="expression" dxfId="319" priority="26">
      <formula>INDIRECT(ADDRESS(ROW(),COLUMN()))=TRUNC(INDIRECT(ADDRESS(ROW(),COLUMN())))</formula>
    </cfRule>
  </conditionalFormatting>
  <conditionalFormatting sqref="AB160:AH161">
    <cfRule type="expression" dxfId="318" priority="25">
      <formula>INDIRECT(ADDRESS(ROW(),COLUMN()))=TRUNC(INDIRECT(ADDRESS(ROW(),COLUMN())))</formula>
    </cfRule>
  </conditionalFormatting>
  <conditionalFormatting sqref="AI160:AO161">
    <cfRule type="expression" dxfId="317" priority="24">
      <formula>INDIRECT(ADDRESS(ROW(),COLUMN()))=TRUNC(INDIRECT(ADDRESS(ROW(),COLUMN())))</formula>
    </cfRule>
  </conditionalFormatting>
  <conditionalFormatting sqref="AP160:AV161">
    <cfRule type="expression" dxfId="316" priority="23">
      <formula>INDIRECT(ADDRESS(ROW(),COLUMN()))=TRUNC(INDIRECT(ADDRESS(ROW(),COLUMN())))</formula>
    </cfRule>
  </conditionalFormatting>
  <conditionalFormatting sqref="AW160:AY161">
    <cfRule type="expression" dxfId="315" priority="22">
      <formula>INDIRECT(ADDRESS(ROW(),COLUMN()))=TRUNC(INDIRECT(ADDRESS(ROW(),COLUMN())))</formula>
    </cfRule>
  </conditionalFormatting>
  <conditionalFormatting sqref="U164:AY164">
    <cfRule type="expression" dxfId="314" priority="21">
      <formula>OR(U$171=$B163,U$172=$B163)</formula>
    </cfRule>
  </conditionalFormatting>
  <conditionalFormatting sqref="AZ163:BC164">
    <cfRule type="expression" dxfId="313" priority="20">
      <formula>INDIRECT(ADDRESS(ROW(),COLUMN()))=TRUNC(INDIRECT(ADDRESS(ROW(),COLUMN())))</formula>
    </cfRule>
  </conditionalFormatting>
  <conditionalFormatting sqref="U163:AA164">
    <cfRule type="expression" dxfId="312" priority="19">
      <formula>INDIRECT(ADDRESS(ROW(),COLUMN()))=TRUNC(INDIRECT(ADDRESS(ROW(),COLUMN())))</formula>
    </cfRule>
  </conditionalFormatting>
  <conditionalFormatting sqref="AB163:AH164">
    <cfRule type="expression" dxfId="311" priority="18">
      <formula>INDIRECT(ADDRESS(ROW(),COLUMN()))=TRUNC(INDIRECT(ADDRESS(ROW(),COLUMN())))</formula>
    </cfRule>
  </conditionalFormatting>
  <conditionalFormatting sqref="AI163:AO164">
    <cfRule type="expression" dxfId="310" priority="17">
      <formula>INDIRECT(ADDRESS(ROW(),COLUMN()))=TRUNC(INDIRECT(ADDRESS(ROW(),COLUMN())))</formula>
    </cfRule>
  </conditionalFormatting>
  <conditionalFormatting sqref="AP163:AV164">
    <cfRule type="expression" dxfId="309" priority="16">
      <formula>INDIRECT(ADDRESS(ROW(),COLUMN()))=TRUNC(INDIRECT(ADDRESS(ROW(),COLUMN())))</formula>
    </cfRule>
  </conditionalFormatting>
  <conditionalFormatting sqref="AW163:AY164">
    <cfRule type="expression" dxfId="308" priority="15">
      <formula>INDIRECT(ADDRESS(ROW(),COLUMN()))=TRUNC(INDIRECT(ADDRESS(ROW(),COLUMN())))</formula>
    </cfRule>
  </conditionalFormatting>
  <conditionalFormatting sqref="U167:AY167">
    <cfRule type="expression" dxfId="307" priority="14">
      <formula>OR(U$171=$B166,U$172=$B166)</formula>
    </cfRule>
  </conditionalFormatting>
  <conditionalFormatting sqref="AZ166:BC167">
    <cfRule type="expression" dxfId="306" priority="13">
      <formula>INDIRECT(ADDRESS(ROW(),COLUMN()))=TRUNC(INDIRECT(ADDRESS(ROW(),COLUMN())))</formula>
    </cfRule>
  </conditionalFormatting>
  <conditionalFormatting sqref="U166:AA167">
    <cfRule type="expression" dxfId="305" priority="12">
      <formula>INDIRECT(ADDRESS(ROW(),COLUMN()))=TRUNC(INDIRECT(ADDRESS(ROW(),COLUMN())))</formula>
    </cfRule>
  </conditionalFormatting>
  <conditionalFormatting sqref="AB166:AH167">
    <cfRule type="expression" dxfId="304" priority="11">
      <formula>INDIRECT(ADDRESS(ROW(),COLUMN()))=TRUNC(INDIRECT(ADDRESS(ROW(),COLUMN())))</formula>
    </cfRule>
  </conditionalFormatting>
  <conditionalFormatting sqref="AI166:AO167">
    <cfRule type="expression" dxfId="303" priority="10">
      <formula>INDIRECT(ADDRESS(ROW(),COLUMN()))=TRUNC(INDIRECT(ADDRESS(ROW(),COLUMN())))</formula>
    </cfRule>
  </conditionalFormatting>
  <conditionalFormatting sqref="AP166:AV167">
    <cfRule type="expression" dxfId="302" priority="9">
      <formula>INDIRECT(ADDRESS(ROW(),COLUMN()))=TRUNC(INDIRECT(ADDRESS(ROW(),COLUMN())))</formula>
    </cfRule>
  </conditionalFormatting>
  <conditionalFormatting sqref="AW166:AY167">
    <cfRule type="expression" dxfId="301" priority="8">
      <formula>INDIRECT(ADDRESS(ROW(),COLUMN()))=TRUNC(INDIRECT(ADDRESS(ROW(),COLUMN())))</formula>
    </cfRule>
  </conditionalFormatting>
  <conditionalFormatting sqref="U170:AY170">
    <cfRule type="expression" dxfId="300" priority="7">
      <formula>OR(U$171=$B169,U$172=$B169)</formula>
    </cfRule>
  </conditionalFormatting>
  <conditionalFormatting sqref="AZ169:BC170">
    <cfRule type="expression" dxfId="299" priority="6">
      <formula>INDIRECT(ADDRESS(ROW(),COLUMN()))=TRUNC(INDIRECT(ADDRESS(ROW(),COLUMN())))</formula>
    </cfRule>
  </conditionalFormatting>
  <conditionalFormatting sqref="U169:AA170">
    <cfRule type="expression" dxfId="298" priority="5">
      <formula>INDIRECT(ADDRESS(ROW(),COLUMN()))=TRUNC(INDIRECT(ADDRESS(ROW(),COLUMN())))</formula>
    </cfRule>
  </conditionalFormatting>
  <conditionalFormatting sqref="AB169:AH170">
    <cfRule type="expression" dxfId="297" priority="4">
      <formula>INDIRECT(ADDRESS(ROW(),COLUMN()))=TRUNC(INDIRECT(ADDRESS(ROW(),COLUMN())))</formula>
    </cfRule>
  </conditionalFormatting>
  <conditionalFormatting sqref="AI169:AO170">
    <cfRule type="expression" dxfId="296" priority="3">
      <formula>INDIRECT(ADDRESS(ROW(),COLUMN()))=TRUNC(INDIRECT(ADDRESS(ROW(),COLUMN())))</formula>
    </cfRule>
  </conditionalFormatting>
  <conditionalFormatting sqref="AP169:AV170">
    <cfRule type="expression" dxfId="295" priority="2">
      <formula>INDIRECT(ADDRESS(ROW(),COLUMN()))=TRUNC(INDIRECT(ADDRESS(ROW(),COLUMN())))</formula>
    </cfRule>
  </conditionalFormatting>
  <conditionalFormatting sqref="AW169:AY170">
    <cfRule type="expression" dxfId="294"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136"/>
  <sheetViews>
    <sheetView showGridLines="0"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58" t="s">
        <v>1</v>
      </c>
      <c r="N1" s="18"/>
      <c r="O1" s="18"/>
      <c r="P1" s="18"/>
      <c r="Q1" s="18"/>
      <c r="R1" s="18"/>
      <c r="S1" s="18"/>
      <c r="T1" s="18"/>
      <c r="U1" s="18"/>
      <c r="AQ1" s="81" t="s">
        <v>20</v>
      </c>
      <c r="AR1" s="194" t="s">
        <v>126</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7</v>
      </c>
      <c r="AB2" s="160"/>
      <c r="AC2" s="81" t="s">
        <v>37</v>
      </c>
      <c r="AD2" s="162">
        <f>IF(AA2=0,"",YEAR(DATE(2018+AA2,1,1)))</f>
        <v>2025</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167</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89"/>
      <c r="AN8" s="175"/>
      <c r="AO8" s="5"/>
      <c r="AP8" s="60"/>
      <c r="AQ8" s="60"/>
      <c r="AR8" s="60"/>
      <c r="AS8" s="197"/>
      <c r="AT8" s="197"/>
      <c r="AU8" s="189"/>
      <c r="AV8" s="60"/>
      <c r="AW8" s="60"/>
      <c r="AX8" s="21"/>
      <c r="AY8" s="189"/>
      <c r="AZ8" s="189" t="s">
        <v>51</v>
      </c>
      <c r="BA8" s="189"/>
      <c r="BB8" s="189"/>
      <c r="BC8" s="244">
        <f>DAY(EOMONTH(DATE(AD2,AH2,1),0))</f>
        <v>30</v>
      </c>
      <c r="BD8" s="250"/>
      <c r="BE8" s="189" t="s">
        <v>26</v>
      </c>
      <c r="BF8" s="189"/>
      <c r="BG8" s="189"/>
      <c r="BH8" s="94"/>
      <c r="BK8" s="81"/>
      <c r="BL8" s="81"/>
      <c r="BM8" s="81"/>
    </row>
    <row r="9" spans="2:65" s="3" customFormat="1" ht="4.5"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177</v>
      </c>
      <c r="AO10" s="189"/>
      <c r="AP10" s="110"/>
      <c r="AQ10" s="189"/>
      <c r="AR10" s="19"/>
      <c r="AS10" s="19"/>
      <c r="AT10" s="110"/>
      <c r="AU10" s="189"/>
      <c r="AV10" s="195"/>
      <c r="AW10" s="195"/>
      <c r="AX10" s="195"/>
      <c r="AY10" s="189"/>
      <c r="AZ10" s="189"/>
      <c r="BA10" s="218" t="s">
        <v>211</v>
      </c>
      <c r="BB10" s="189"/>
      <c r="BC10" s="200"/>
      <c r="BD10" s="205"/>
      <c r="BE10" s="199" t="s">
        <v>202</v>
      </c>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102</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117</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25</v>
      </c>
      <c r="AC17" s="138"/>
      <c r="AD17" s="138"/>
      <c r="AE17" s="138"/>
      <c r="AF17" s="138"/>
      <c r="AG17" s="138"/>
      <c r="AH17" s="163"/>
      <c r="AI17" s="176" t="s">
        <v>27</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48"/>
      <c r="G66" s="55"/>
      <c r="H66" s="68"/>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2"/>
      <c r="C68" s="271"/>
      <c r="D68" s="272"/>
      <c r="E68" s="273"/>
      <c r="F68" s="273"/>
      <c r="G68" s="274">
        <f>C66</f>
        <v>0</v>
      </c>
      <c r="H68" s="275"/>
      <c r="I68" s="276"/>
      <c r="J68" s="277"/>
      <c r="K68" s="277"/>
      <c r="L68" s="274"/>
      <c r="M68" s="278"/>
      <c r="N68" s="279"/>
      <c r="O68" s="280"/>
      <c r="P68" s="281" t="s">
        <v>89</v>
      </c>
      <c r="Q68" s="282"/>
      <c r="R68" s="282"/>
      <c r="S68" s="283"/>
      <c r="T68" s="284"/>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15</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2"/>
      <c r="AZ69" s="213"/>
      <c r="BA69" s="226"/>
      <c r="BB69" s="240"/>
      <c r="BC69" s="246"/>
      <c r="BD69" s="246"/>
      <c r="BE69" s="246"/>
      <c r="BF69" s="246"/>
      <c r="BG69" s="246"/>
      <c r="BH69" s="266"/>
    </row>
    <row r="70" spans="2:60" ht="20.25" customHeight="1">
      <c r="B70" s="16" t="s">
        <v>208</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175</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3"/>
      <c r="AZ71" s="214"/>
      <c r="BA71" s="227"/>
      <c r="BB71" s="241"/>
      <c r="BC71" s="247"/>
      <c r="BD71" s="247"/>
      <c r="BE71" s="247"/>
      <c r="BF71" s="247"/>
      <c r="BG71" s="247"/>
      <c r="BH71" s="267"/>
    </row>
    <row r="72" spans="2:60" ht="20.25" customHeight="1">
      <c r="B72" s="16" t="s">
        <v>209</v>
      </c>
      <c r="C72" s="32"/>
      <c r="D72" s="32"/>
      <c r="E72" s="32"/>
      <c r="F72" s="32"/>
      <c r="G72" s="32"/>
      <c r="H72" s="32"/>
      <c r="I72" s="32"/>
      <c r="J72" s="32"/>
      <c r="K72" s="32"/>
      <c r="L72" s="32"/>
      <c r="M72" s="32"/>
      <c r="N72" s="32"/>
      <c r="O72" s="32"/>
      <c r="P72" s="32"/>
      <c r="Q72" s="32"/>
      <c r="R72" s="32"/>
      <c r="S72" s="32"/>
      <c r="T72" s="134"/>
      <c r="U72" s="146"/>
      <c r="V72" s="156"/>
      <c r="W72" s="156"/>
      <c r="X72" s="156"/>
      <c r="Y72" s="156"/>
      <c r="Z72" s="156"/>
      <c r="AA72" s="172"/>
      <c r="AB72" s="182"/>
      <c r="AC72" s="156"/>
      <c r="AD72" s="156"/>
      <c r="AE72" s="156"/>
      <c r="AF72" s="156"/>
      <c r="AG72" s="156"/>
      <c r="AH72" s="172"/>
      <c r="AI72" s="182"/>
      <c r="AJ72" s="156"/>
      <c r="AK72" s="156"/>
      <c r="AL72" s="156"/>
      <c r="AM72" s="156"/>
      <c r="AN72" s="156"/>
      <c r="AO72" s="172"/>
      <c r="AP72" s="182"/>
      <c r="AQ72" s="156"/>
      <c r="AR72" s="156"/>
      <c r="AS72" s="156"/>
      <c r="AT72" s="156"/>
      <c r="AU72" s="156"/>
      <c r="AV72" s="172"/>
      <c r="AW72" s="182"/>
      <c r="AX72" s="156"/>
      <c r="AY72" s="203"/>
      <c r="AZ72" s="215"/>
      <c r="BA72" s="228"/>
      <c r="BB72" s="241"/>
      <c r="BC72" s="247"/>
      <c r="BD72" s="247"/>
      <c r="BE72" s="247"/>
      <c r="BF72" s="247"/>
      <c r="BG72" s="247"/>
      <c r="BH72" s="267"/>
    </row>
    <row r="73" spans="2:60" ht="20.25" customHeight="1">
      <c r="B73" s="16" t="s">
        <v>210</v>
      </c>
      <c r="C73" s="32"/>
      <c r="D73" s="32"/>
      <c r="E73" s="32"/>
      <c r="F73" s="32"/>
      <c r="G73" s="32"/>
      <c r="H73" s="32"/>
      <c r="I73" s="32"/>
      <c r="J73" s="32"/>
      <c r="K73" s="32"/>
      <c r="L73" s="32"/>
      <c r="M73" s="32"/>
      <c r="N73" s="32"/>
      <c r="O73" s="32"/>
      <c r="P73" s="32"/>
      <c r="Q73" s="32"/>
      <c r="R73" s="32"/>
      <c r="S73" s="32"/>
      <c r="T73" s="134"/>
      <c r="U73" s="147" t="str">
        <f t="shared" ref="U73:AY73" si="1">IF(SUMIF($F$21:$F$68,"介護従業者",U21:U68)=0,"",SUMIF($F$21:$F$68,"介護従業者",U21:U68))</f>
        <v/>
      </c>
      <c r="V73" s="157" t="str">
        <f t="shared" si="1"/>
        <v/>
      </c>
      <c r="W73" s="157" t="str">
        <f t="shared" si="1"/>
        <v/>
      </c>
      <c r="X73" s="157" t="str">
        <f t="shared" si="1"/>
        <v/>
      </c>
      <c r="Y73" s="157" t="str">
        <f t="shared" si="1"/>
        <v/>
      </c>
      <c r="Z73" s="157" t="str">
        <f t="shared" si="1"/>
        <v/>
      </c>
      <c r="AA73" s="173" t="str">
        <f t="shared" si="1"/>
        <v/>
      </c>
      <c r="AB73" s="147" t="str">
        <f t="shared" si="1"/>
        <v/>
      </c>
      <c r="AC73" s="157" t="str">
        <f t="shared" si="1"/>
        <v/>
      </c>
      <c r="AD73" s="157" t="str">
        <f t="shared" si="1"/>
        <v/>
      </c>
      <c r="AE73" s="157" t="str">
        <f t="shared" si="1"/>
        <v/>
      </c>
      <c r="AF73" s="157" t="str">
        <f t="shared" si="1"/>
        <v/>
      </c>
      <c r="AG73" s="157" t="str">
        <f t="shared" si="1"/>
        <v/>
      </c>
      <c r="AH73" s="173" t="str">
        <f t="shared" si="1"/>
        <v/>
      </c>
      <c r="AI73" s="147" t="str">
        <f t="shared" si="1"/>
        <v/>
      </c>
      <c r="AJ73" s="157" t="str">
        <f t="shared" si="1"/>
        <v/>
      </c>
      <c r="AK73" s="157" t="str">
        <f t="shared" si="1"/>
        <v/>
      </c>
      <c r="AL73" s="157" t="str">
        <f t="shared" si="1"/>
        <v/>
      </c>
      <c r="AM73" s="157" t="str">
        <f t="shared" si="1"/>
        <v/>
      </c>
      <c r="AN73" s="157" t="str">
        <f t="shared" si="1"/>
        <v/>
      </c>
      <c r="AO73" s="173" t="str">
        <f t="shared" si="1"/>
        <v/>
      </c>
      <c r="AP73" s="147" t="str">
        <f t="shared" si="1"/>
        <v/>
      </c>
      <c r="AQ73" s="157" t="str">
        <f t="shared" si="1"/>
        <v/>
      </c>
      <c r="AR73" s="157" t="str">
        <f t="shared" si="1"/>
        <v/>
      </c>
      <c r="AS73" s="157" t="str">
        <f t="shared" si="1"/>
        <v/>
      </c>
      <c r="AT73" s="157" t="str">
        <f t="shared" si="1"/>
        <v/>
      </c>
      <c r="AU73" s="157" t="str">
        <f t="shared" si="1"/>
        <v/>
      </c>
      <c r="AV73" s="173" t="str">
        <f t="shared" si="1"/>
        <v/>
      </c>
      <c r="AW73" s="147" t="str">
        <f t="shared" si="1"/>
        <v/>
      </c>
      <c r="AX73" s="157" t="str">
        <f t="shared" si="1"/>
        <v/>
      </c>
      <c r="AY73" s="157" t="str">
        <f t="shared" si="1"/>
        <v/>
      </c>
      <c r="AZ73" s="216">
        <f>IF($BC$3="４週",SUM(U73:AV73),IF($BC$3="暦月",SUM(U73:AY73),""))</f>
        <v>0</v>
      </c>
      <c r="BA73" s="229"/>
      <c r="BB73" s="241"/>
      <c r="BC73" s="247"/>
      <c r="BD73" s="247"/>
      <c r="BE73" s="247"/>
      <c r="BF73" s="247"/>
      <c r="BG73" s="247"/>
      <c r="BH73" s="267"/>
    </row>
    <row r="74" spans="2:60" ht="20.25" customHeight="1">
      <c r="B74" s="17" t="s">
        <v>90</v>
      </c>
      <c r="C74" s="33"/>
      <c r="D74" s="33"/>
      <c r="E74" s="33"/>
      <c r="F74" s="33"/>
      <c r="G74" s="33"/>
      <c r="H74" s="33"/>
      <c r="I74" s="33"/>
      <c r="J74" s="33"/>
      <c r="K74" s="33"/>
      <c r="L74" s="33"/>
      <c r="M74" s="33"/>
      <c r="N74" s="33"/>
      <c r="O74" s="33"/>
      <c r="P74" s="33"/>
      <c r="Q74" s="33"/>
      <c r="R74" s="33"/>
      <c r="S74" s="33"/>
      <c r="T74" s="135"/>
      <c r="U74" s="148" t="str">
        <f t="shared" ref="U74:AY74" si="2">IF(SUMIF($G$21:$G$68,"介護従業者",U21:U68)=0,"",SUMIF($G$21:$G$68,"介護従業者",U21:U68))</f>
        <v/>
      </c>
      <c r="V74" s="158" t="str">
        <f t="shared" si="2"/>
        <v/>
      </c>
      <c r="W74" s="158" t="str">
        <f t="shared" si="2"/>
        <v/>
      </c>
      <c r="X74" s="158" t="str">
        <f t="shared" si="2"/>
        <v/>
      </c>
      <c r="Y74" s="158" t="str">
        <f t="shared" si="2"/>
        <v/>
      </c>
      <c r="Z74" s="158" t="str">
        <f t="shared" si="2"/>
        <v/>
      </c>
      <c r="AA74" s="174" t="str">
        <f t="shared" si="2"/>
        <v/>
      </c>
      <c r="AB74" s="183" t="str">
        <f t="shared" si="2"/>
        <v/>
      </c>
      <c r="AC74" s="158" t="str">
        <f t="shared" si="2"/>
        <v/>
      </c>
      <c r="AD74" s="158" t="str">
        <f t="shared" si="2"/>
        <v/>
      </c>
      <c r="AE74" s="158" t="str">
        <f t="shared" si="2"/>
        <v/>
      </c>
      <c r="AF74" s="158" t="str">
        <f t="shared" si="2"/>
        <v/>
      </c>
      <c r="AG74" s="158" t="str">
        <f t="shared" si="2"/>
        <v/>
      </c>
      <c r="AH74" s="174" t="str">
        <f t="shared" si="2"/>
        <v/>
      </c>
      <c r="AI74" s="183" t="str">
        <f t="shared" si="2"/>
        <v/>
      </c>
      <c r="AJ74" s="158" t="str">
        <f t="shared" si="2"/>
        <v/>
      </c>
      <c r="AK74" s="158" t="str">
        <f t="shared" si="2"/>
        <v/>
      </c>
      <c r="AL74" s="158" t="str">
        <f t="shared" si="2"/>
        <v/>
      </c>
      <c r="AM74" s="158" t="str">
        <f t="shared" si="2"/>
        <v/>
      </c>
      <c r="AN74" s="158" t="str">
        <f t="shared" si="2"/>
        <v/>
      </c>
      <c r="AO74" s="174" t="str">
        <f t="shared" si="2"/>
        <v/>
      </c>
      <c r="AP74" s="183" t="str">
        <f t="shared" si="2"/>
        <v/>
      </c>
      <c r="AQ74" s="158" t="str">
        <f t="shared" si="2"/>
        <v/>
      </c>
      <c r="AR74" s="158" t="str">
        <f t="shared" si="2"/>
        <v/>
      </c>
      <c r="AS74" s="158" t="str">
        <f t="shared" si="2"/>
        <v/>
      </c>
      <c r="AT74" s="158" t="str">
        <f t="shared" si="2"/>
        <v/>
      </c>
      <c r="AU74" s="158" t="str">
        <f t="shared" si="2"/>
        <v/>
      </c>
      <c r="AV74" s="174" t="str">
        <f t="shared" si="2"/>
        <v/>
      </c>
      <c r="AW74" s="183" t="str">
        <f t="shared" si="2"/>
        <v/>
      </c>
      <c r="AX74" s="158" t="str">
        <f t="shared" si="2"/>
        <v/>
      </c>
      <c r="AY74" s="204" t="str">
        <f t="shared" si="2"/>
        <v/>
      </c>
      <c r="AZ74" s="217">
        <f>IF($BC$3="４週",SUM(U74:AV74),IF($BC$3="暦月",SUM(U74:AY74),""))</f>
        <v>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293" priority="256">
      <formula>OR(U$69=$B22,U$70=$B22)</formula>
    </cfRule>
  </conditionalFormatting>
  <conditionalFormatting sqref="U22:AA23">
    <cfRule type="expression" dxfId="292" priority="255">
      <formula>INDIRECT(ADDRESS(ROW(),COLUMN()))=TRUNC(INDIRECT(ADDRESS(ROW(),COLUMN())))</formula>
    </cfRule>
  </conditionalFormatting>
  <conditionalFormatting sqref="AB40:AH41">
    <cfRule type="expression" dxfId="291" priority="97">
      <formula>INDIRECT(ADDRESS(ROW(),COLUMN()))=TRUNC(INDIRECT(ADDRESS(ROW(),COLUMN())))</formula>
    </cfRule>
  </conditionalFormatting>
  <conditionalFormatting sqref="U40:AA41">
    <cfRule type="expression" dxfId="290" priority="99">
      <formula>INDIRECT(ADDRESS(ROW(),COLUMN()))=TRUNC(INDIRECT(ADDRESS(ROW(),COLUMN())))</formula>
    </cfRule>
  </conditionalFormatting>
  <conditionalFormatting sqref="AZ22:BC23">
    <cfRule type="expression" dxfId="289" priority="250">
      <formula>INDIRECT(ADDRESS(ROW(),COLUMN()))=TRUNC(INDIRECT(ADDRESS(ROW(),COLUMN())))</formula>
    </cfRule>
  </conditionalFormatting>
  <conditionalFormatting sqref="AI40:AO41">
    <cfRule type="expression" dxfId="288" priority="95">
      <formula>INDIRECT(ADDRESS(ROW(),COLUMN()))=TRUNC(INDIRECT(ADDRESS(ROW(),COLUMN())))</formula>
    </cfRule>
  </conditionalFormatting>
  <conditionalFormatting sqref="AZ25:BC26">
    <cfRule type="expression" dxfId="287" priority="244">
      <formula>INDIRECT(ADDRESS(ROW(),COLUMN()))=TRUNC(INDIRECT(ADDRESS(ROW(),COLUMN())))</formula>
    </cfRule>
  </conditionalFormatting>
  <conditionalFormatting sqref="AP37:AV38">
    <cfRule type="expression" dxfId="286" priority="103">
      <formula>INDIRECT(ADDRESS(ROW(),COLUMN()))=TRUNC(INDIRECT(ADDRESS(ROW(),COLUMN())))</formula>
    </cfRule>
  </conditionalFormatting>
  <conditionalFormatting sqref="AW37:AY38">
    <cfRule type="expression" dxfId="285" priority="101">
      <formula>INDIRECT(ADDRESS(ROW(),COLUMN()))=TRUNC(INDIRECT(ADDRESS(ROW(),COLUMN())))</formula>
    </cfRule>
  </conditionalFormatting>
  <conditionalFormatting sqref="AZ28:BC29">
    <cfRule type="expression" dxfId="284" priority="238">
      <formula>INDIRECT(ADDRESS(ROW(),COLUMN()))=TRUNC(INDIRECT(ADDRESS(ROW(),COLUMN())))</formula>
    </cfRule>
  </conditionalFormatting>
  <conditionalFormatting sqref="AB37:AH38">
    <cfRule type="expression" dxfId="283" priority="107">
      <formula>INDIRECT(ADDRESS(ROW(),COLUMN()))=TRUNC(INDIRECT(ADDRESS(ROW(),COLUMN())))</formula>
    </cfRule>
  </conditionalFormatting>
  <conditionalFormatting sqref="AI37:AO38">
    <cfRule type="expression" dxfId="282" priority="105">
      <formula>INDIRECT(ADDRESS(ROW(),COLUMN()))=TRUNC(INDIRECT(ADDRESS(ROW(),COLUMN())))</formula>
    </cfRule>
  </conditionalFormatting>
  <conditionalFormatting sqref="AZ31:BC32">
    <cfRule type="expression" dxfId="281" priority="232">
      <formula>INDIRECT(ADDRESS(ROW(),COLUMN()))=TRUNC(INDIRECT(ADDRESS(ROW(),COLUMN())))</formula>
    </cfRule>
  </conditionalFormatting>
  <conditionalFormatting sqref="AW34:AY35">
    <cfRule type="expression" dxfId="280" priority="111">
      <formula>INDIRECT(ADDRESS(ROW(),COLUMN()))=TRUNC(INDIRECT(ADDRESS(ROW(),COLUMN())))</formula>
    </cfRule>
  </conditionalFormatting>
  <conditionalFormatting sqref="U37:AA38">
    <cfRule type="expression" dxfId="279" priority="109">
      <formula>INDIRECT(ADDRESS(ROW(),COLUMN()))=TRUNC(INDIRECT(ADDRESS(ROW(),COLUMN())))</formula>
    </cfRule>
  </conditionalFormatting>
  <conditionalFormatting sqref="AZ34:BC35">
    <cfRule type="expression" dxfId="278" priority="226">
      <formula>INDIRECT(ADDRESS(ROW(),COLUMN()))=TRUNC(INDIRECT(ADDRESS(ROW(),COLUMN())))</formula>
    </cfRule>
  </conditionalFormatting>
  <conditionalFormatting sqref="AI34:AO35">
    <cfRule type="expression" dxfId="277" priority="115">
      <formula>INDIRECT(ADDRESS(ROW(),COLUMN()))=TRUNC(INDIRECT(ADDRESS(ROW(),COLUMN())))</formula>
    </cfRule>
  </conditionalFormatting>
  <conditionalFormatting sqref="AP34:AV35">
    <cfRule type="expression" dxfId="276" priority="113">
      <formula>INDIRECT(ADDRESS(ROW(),COLUMN()))=TRUNC(INDIRECT(ADDRESS(ROW(),COLUMN())))</formula>
    </cfRule>
  </conditionalFormatting>
  <conditionalFormatting sqref="AZ37:BC38">
    <cfRule type="expression" dxfId="275" priority="220">
      <formula>INDIRECT(ADDRESS(ROW(),COLUMN()))=TRUNC(INDIRECT(ADDRESS(ROW(),COLUMN())))</formula>
    </cfRule>
  </conditionalFormatting>
  <conditionalFormatting sqref="U34:AA35">
    <cfRule type="expression" dxfId="274" priority="119">
      <formula>INDIRECT(ADDRESS(ROW(),COLUMN()))=TRUNC(INDIRECT(ADDRESS(ROW(),COLUMN())))</formula>
    </cfRule>
  </conditionalFormatting>
  <conditionalFormatting sqref="AB34:AH35">
    <cfRule type="expression" dxfId="273" priority="117">
      <formula>INDIRECT(ADDRESS(ROW(),COLUMN()))=TRUNC(INDIRECT(ADDRESS(ROW(),COLUMN())))</formula>
    </cfRule>
  </conditionalFormatting>
  <conditionalFormatting sqref="AZ40:BC41">
    <cfRule type="expression" dxfId="272" priority="214">
      <formula>INDIRECT(ADDRESS(ROW(),COLUMN()))=TRUNC(INDIRECT(ADDRESS(ROW(),COLUMN())))</formula>
    </cfRule>
  </conditionalFormatting>
  <conditionalFormatting sqref="AP31:AV32">
    <cfRule type="expression" dxfId="271" priority="123">
      <formula>INDIRECT(ADDRESS(ROW(),COLUMN()))=TRUNC(INDIRECT(ADDRESS(ROW(),COLUMN())))</formula>
    </cfRule>
  </conditionalFormatting>
  <conditionalFormatting sqref="AW31:AY32">
    <cfRule type="expression" dxfId="270" priority="121">
      <formula>INDIRECT(ADDRESS(ROW(),COLUMN()))=TRUNC(INDIRECT(ADDRESS(ROW(),COLUMN())))</formula>
    </cfRule>
  </conditionalFormatting>
  <conditionalFormatting sqref="AZ43:BC44">
    <cfRule type="expression" dxfId="269" priority="208">
      <formula>INDIRECT(ADDRESS(ROW(),COLUMN()))=TRUNC(INDIRECT(ADDRESS(ROW(),COLUMN())))</formula>
    </cfRule>
  </conditionalFormatting>
  <conditionalFormatting sqref="AB31:AH32">
    <cfRule type="expression" dxfId="268" priority="127">
      <formula>INDIRECT(ADDRESS(ROW(),COLUMN()))=TRUNC(INDIRECT(ADDRESS(ROW(),COLUMN())))</formula>
    </cfRule>
  </conditionalFormatting>
  <conditionalFormatting sqref="AI31:AO32">
    <cfRule type="expression" dxfId="267" priority="125">
      <formula>INDIRECT(ADDRESS(ROW(),COLUMN()))=TRUNC(INDIRECT(ADDRESS(ROW(),COLUMN())))</formula>
    </cfRule>
  </conditionalFormatting>
  <conditionalFormatting sqref="AZ46:BC47">
    <cfRule type="expression" dxfId="266" priority="202">
      <formula>INDIRECT(ADDRESS(ROW(),COLUMN()))=TRUNC(INDIRECT(ADDRESS(ROW(),COLUMN())))</formula>
    </cfRule>
  </conditionalFormatting>
  <conditionalFormatting sqref="AW28:AY29">
    <cfRule type="expression" dxfId="265" priority="131">
      <formula>INDIRECT(ADDRESS(ROW(),COLUMN()))=TRUNC(INDIRECT(ADDRESS(ROW(),COLUMN())))</formula>
    </cfRule>
  </conditionalFormatting>
  <conditionalFormatting sqref="U31:AA32">
    <cfRule type="expression" dxfId="264" priority="129">
      <formula>INDIRECT(ADDRESS(ROW(),COLUMN()))=TRUNC(INDIRECT(ADDRESS(ROW(),COLUMN())))</formula>
    </cfRule>
  </conditionalFormatting>
  <conditionalFormatting sqref="AZ49:BC50">
    <cfRule type="expression" dxfId="263" priority="196">
      <formula>INDIRECT(ADDRESS(ROW(),COLUMN()))=TRUNC(INDIRECT(ADDRESS(ROW(),COLUMN())))</formula>
    </cfRule>
  </conditionalFormatting>
  <conditionalFormatting sqref="AI28:AO29">
    <cfRule type="expression" dxfId="262" priority="135">
      <formula>INDIRECT(ADDRESS(ROW(),COLUMN()))=TRUNC(INDIRECT(ADDRESS(ROW(),COLUMN())))</formula>
    </cfRule>
  </conditionalFormatting>
  <conditionalFormatting sqref="AP28:AV29">
    <cfRule type="expression" dxfId="261" priority="133">
      <formula>INDIRECT(ADDRESS(ROW(),COLUMN()))=TRUNC(INDIRECT(ADDRESS(ROW(),COLUMN())))</formula>
    </cfRule>
  </conditionalFormatting>
  <conditionalFormatting sqref="AZ52:BC53">
    <cfRule type="expression" dxfId="260" priority="190">
      <formula>INDIRECT(ADDRESS(ROW(),COLUMN()))=TRUNC(INDIRECT(ADDRESS(ROW(),COLUMN())))</formula>
    </cfRule>
  </conditionalFormatting>
  <conditionalFormatting sqref="U28:AA29">
    <cfRule type="expression" dxfId="259" priority="139">
      <formula>INDIRECT(ADDRESS(ROW(),COLUMN()))=TRUNC(INDIRECT(ADDRESS(ROW(),COLUMN())))</formula>
    </cfRule>
  </conditionalFormatting>
  <conditionalFormatting sqref="AB28:AH29">
    <cfRule type="expression" dxfId="258" priority="137">
      <formula>INDIRECT(ADDRESS(ROW(),COLUMN()))=TRUNC(INDIRECT(ADDRESS(ROW(),COLUMN())))</formula>
    </cfRule>
  </conditionalFormatting>
  <conditionalFormatting sqref="AZ55:BC56">
    <cfRule type="expression" dxfId="257" priority="184">
      <formula>INDIRECT(ADDRESS(ROW(),COLUMN()))=TRUNC(INDIRECT(ADDRESS(ROW(),COLUMN())))</formula>
    </cfRule>
  </conditionalFormatting>
  <conditionalFormatting sqref="AP25:AV26">
    <cfRule type="expression" dxfId="256" priority="143">
      <formula>INDIRECT(ADDRESS(ROW(),COLUMN()))=TRUNC(INDIRECT(ADDRESS(ROW(),COLUMN())))</formula>
    </cfRule>
  </conditionalFormatting>
  <conditionalFormatting sqref="AW25:AY26">
    <cfRule type="expression" dxfId="255" priority="141">
      <formula>INDIRECT(ADDRESS(ROW(),COLUMN()))=TRUNC(INDIRECT(ADDRESS(ROW(),COLUMN())))</formula>
    </cfRule>
  </conditionalFormatting>
  <conditionalFormatting sqref="AZ58:BC59">
    <cfRule type="expression" dxfId="254" priority="178">
      <formula>INDIRECT(ADDRESS(ROW(),COLUMN()))=TRUNC(INDIRECT(ADDRESS(ROW(),COLUMN())))</formula>
    </cfRule>
  </conditionalFormatting>
  <conditionalFormatting sqref="AB25:AH26">
    <cfRule type="expression" dxfId="253" priority="147">
      <formula>INDIRECT(ADDRESS(ROW(),COLUMN()))=TRUNC(INDIRECT(ADDRESS(ROW(),COLUMN())))</formula>
    </cfRule>
  </conditionalFormatting>
  <conditionalFormatting sqref="AI25:AO26">
    <cfRule type="expression" dxfId="252" priority="145">
      <formula>INDIRECT(ADDRESS(ROW(),COLUMN()))=TRUNC(INDIRECT(ADDRESS(ROW(),COLUMN())))</formula>
    </cfRule>
  </conditionalFormatting>
  <conditionalFormatting sqref="AZ61:BC62">
    <cfRule type="expression" dxfId="251" priority="172">
      <formula>INDIRECT(ADDRESS(ROW(),COLUMN()))=TRUNC(INDIRECT(ADDRESS(ROW(),COLUMN())))</formula>
    </cfRule>
  </conditionalFormatting>
  <conditionalFormatting sqref="AW22:AY23">
    <cfRule type="expression" dxfId="250" priority="151">
      <formula>INDIRECT(ADDRESS(ROW(),COLUMN()))=TRUNC(INDIRECT(ADDRESS(ROW(),COLUMN())))</formula>
    </cfRule>
  </conditionalFormatting>
  <conditionalFormatting sqref="U25:AA26">
    <cfRule type="expression" dxfId="249" priority="149">
      <formula>INDIRECT(ADDRESS(ROW(),COLUMN()))=TRUNC(INDIRECT(ADDRESS(ROW(),COLUMN())))</formula>
    </cfRule>
  </conditionalFormatting>
  <conditionalFormatting sqref="AZ64:BC65">
    <cfRule type="expression" dxfId="248" priority="166">
      <formula>INDIRECT(ADDRESS(ROW(),COLUMN()))=TRUNC(INDIRECT(ADDRESS(ROW(),COLUMN())))</formula>
    </cfRule>
  </conditionalFormatting>
  <conditionalFormatting sqref="AI22:AO23">
    <cfRule type="expression" dxfId="247" priority="155">
      <formula>INDIRECT(ADDRESS(ROW(),COLUMN()))=TRUNC(INDIRECT(ADDRESS(ROW(),COLUMN())))</formula>
    </cfRule>
  </conditionalFormatting>
  <conditionalFormatting sqref="AP22:AV23">
    <cfRule type="expression" dxfId="246" priority="153">
      <formula>INDIRECT(ADDRESS(ROW(),COLUMN()))=TRUNC(INDIRECT(ADDRESS(ROW(),COLUMN())))</formula>
    </cfRule>
  </conditionalFormatting>
  <conditionalFormatting sqref="AZ67:BC68">
    <cfRule type="expression" dxfId="245" priority="160">
      <formula>INDIRECT(ADDRESS(ROW(),COLUMN()))=TRUNC(INDIRECT(ADDRESS(ROW(),COLUMN())))</formula>
    </cfRule>
  </conditionalFormatting>
  <conditionalFormatting sqref="U69:BA74">
    <cfRule type="expression" dxfId="244" priority="159">
      <formula>INDIRECT(ADDRESS(ROW(),COLUMN()))=TRUNC(INDIRECT(ADDRESS(ROW(),COLUMN())))</formula>
    </cfRule>
  </conditionalFormatting>
  <conditionalFormatting sqref="AB23:AH23">
    <cfRule type="expression" dxfId="243" priority="158">
      <formula>OR(AB$69=$B22,AB$70=$B22)</formula>
    </cfRule>
  </conditionalFormatting>
  <conditionalFormatting sqref="AB22:AH23">
    <cfRule type="expression" dxfId="242" priority="157">
      <formula>INDIRECT(ADDRESS(ROW(),COLUMN()))=TRUNC(INDIRECT(ADDRESS(ROW(),COLUMN())))</formula>
    </cfRule>
  </conditionalFormatting>
  <conditionalFormatting sqref="AI23:AO23">
    <cfRule type="expression" dxfId="241" priority="156">
      <formula>OR(AI$69=$B22,AI$70=$B22)</formula>
    </cfRule>
  </conditionalFormatting>
  <conditionalFormatting sqref="AP23:AV23">
    <cfRule type="expression" dxfId="240" priority="154">
      <formula>OR(AP$69=$B22,AP$70=$B22)</formula>
    </cfRule>
  </conditionalFormatting>
  <conditionalFormatting sqref="AW23:AY23">
    <cfRule type="expression" dxfId="239" priority="152">
      <formula>OR(AW$69=$B22,AW$70=$B22)</formula>
    </cfRule>
  </conditionalFormatting>
  <conditionalFormatting sqref="U26:AA26">
    <cfRule type="expression" dxfId="238" priority="150">
      <formula>OR(U$69=$B25,U$70=$B25)</formula>
    </cfRule>
  </conditionalFormatting>
  <conditionalFormatting sqref="AB26:AH26">
    <cfRule type="expression" dxfId="237" priority="148">
      <formula>OR(AB$69=$B25,AB$70=$B25)</formula>
    </cfRule>
  </conditionalFormatting>
  <conditionalFormatting sqref="AI26:AO26">
    <cfRule type="expression" dxfId="236" priority="146">
      <formula>OR(AI$69=$B25,AI$70=$B25)</formula>
    </cfRule>
  </conditionalFormatting>
  <conditionalFormatting sqref="AP26:AV26">
    <cfRule type="expression" dxfId="235" priority="144">
      <formula>OR(AP$69=$B25,AP$70=$B25)</formula>
    </cfRule>
  </conditionalFormatting>
  <conditionalFormatting sqref="AW26:AY26">
    <cfRule type="expression" dxfId="234" priority="142">
      <formula>OR(AW$69=$B25,AW$70=$B25)</formula>
    </cfRule>
  </conditionalFormatting>
  <conditionalFormatting sqref="U29:AA29">
    <cfRule type="expression" dxfId="233" priority="140">
      <formula>OR(U$69=$B28,U$70=$B28)</formula>
    </cfRule>
  </conditionalFormatting>
  <conditionalFormatting sqref="AB29:AH29">
    <cfRule type="expression" dxfId="232" priority="138">
      <formula>OR(AB$69=$B28,AB$70=$B28)</formula>
    </cfRule>
  </conditionalFormatting>
  <conditionalFormatting sqref="AI29:AO29">
    <cfRule type="expression" dxfId="231" priority="136">
      <formula>OR(AI$69=$B28,AI$70=$B28)</formula>
    </cfRule>
  </conditionalFormatting>
  <conditionalFormatting sqref="AP29:AV29">
    <cfRule type="expression" dxfId="230" priority="134">
      <formula>OR(AP$69=$B28,AP$70=$B28)</formula>
    </cfRule>
  </conditionalFormatting>
  <conditionalFormatting sqref="AW29:AY29">
    <cfRule type="expression" dxfId="229" priority="132">
      <formula>OR(AW$69=$B28,AW$70=$B28)</formula>
    </cfRule>
  </conditionalFormatting>
  <conditionalFormatting sqref="U32:AA32">
    <cfRule type="expression" dxfId="228" priority="130">
      <formula>OR(U$69=$B31,U$70=$B31)</formula>
    </cfRule>
  </conditionalFormatting>
  <conditionalFormatting sqref="AB32:AH32">
    <cfRule type="expression" dxfId="227" priority="128">
      <formula>OR(AB$69=$B31,AB$70=$B31)</formula>
    </cfRule>
  </conditionalFormatting>
  <conditionalFormatting sqref="AI32:AO32">
    <cfRule type="expression" dxfId="226" priority="126">
      <formula>OR(AI$69=$B31,AI$70=$B31)</formula>
    </cfRule>
  </conditionalFormatting>
  <conditionalFormatting sqref="AP32:AV32">
    <cfRule type="expression" dxfId="225" priority="124">
      <formula>OR(AP$69=$B31,AP$70=$B31)</formula>
    </cfRule>
  </conditionalFormatting>
  <conditionalFormatting sqref="AW32:AY32">
    <cfRule type="expression" dxfId="224" priority="122">
      <formula>OR(AW$69=$B31,AW$70=$B31)</formula>
    </cfRule>
  </conditionalFormatting>
  <conditionalFormatting sqref="U35:AA35">
    <cfRule type="expression" dxfId="223" priority="120">
      <formula>OR(U$69=$B34,U$70=$B34)</formula>
    </cfRule>
  </conditionalFormatting>
  <conditionalFormatting sqref="AB35:AH35">
    <cfRule type="expression" dxfId="222" priority="118">
      <formula>OR(AB$69=$B34,AB$70=$B34)</formula>
    </cfRule>
  </conditionalFormatting>
  <conditionalFormatting sqref="AI35:AO35">
    <cfRule type="expression" dxfId="221" priority="116">
      <formula>OR(AI$69=$B34,AI$70=$B34)</formula>
    </cfRule>
  </conditionalFormatting>
  <conditionalFormatting sqref="AP35:AV35">
    <cfRule type="expression" dxfId="220" priority="114">
      <formula>OR(AP$69=$B34,AP$70=$B34)</formula>
    </cfRule>
  </conditionalFormatting>
  <conditionalFormatting sqref="AW35:AY35">
    <cfRule type="expression" dxfId="219" priority="112">
      <formula>OR(AW$69=$B34,AW$70=$B34)</formula>
    </cfRule>
  </conditionalFormatting>
  <conditionalFormatting sqref="U38:AA38">
    <cfRule type="expression" dxfId="218" priority="110">
      <formula>OR(U$69=$B37,U$70=$B37)</formula>
    </cfRule>
  </conditionalFormatting>
  <conditionalFormatting sqref="AB38:AH38">
    <cfRule type="expression" dxfId="217" priority="108">
      <formula>OR(AB$69=$B37,AB$70=$B37)</formula>
    </cfRule>
  </conditionalFormatting>
  <conditionalFormatting sqref="AI38:AO38">
    <cfRule type="expression" dxfId="216" priority="106">
      <formula>OR(AI$69=$B37,AI$70=$B37)</formula>
    </cfRule>
  </conditionalFormatting>
  <conditionalFormatting sqref="AP38:AV38">
    <cfRule type="expression" dxfId="215" priority="104">
      <formula>OR(AP$69=$B37,AP$70=$B37)</formula>
    </cfRule>
  </conditionalFormatting>
  <conditionalFormatting sqref="AW38:AY38">
    <cfRule type="expression" dxfId="214" priority="102">
      <formula>OR(AW$69=$B37,AW$70=$B37)</formula>
    </cfRule>
  </conditionalFormatting>
  <conditionalFormatting sqref="U41:AA41">
    <cfRule type="expression" dxfId="213" priority="100">
      <formula>OR(U$69=$B40,U$70=$B40)</formula>
    </cfRule>
  </conditionalFormatting>
  <conditionalFormatting sqref="AB41:AH41">
    <cfRule type="expression" dxfId="212" priority="98">
      <formula>OR(AB$69=$B40,AB$70=$B40)</formula>
    </cfRule>
  </conditionalFormatting>
  <conditionalFormatting sqref="AI41:AO41">
    <cfRule type="expression" dxfId="211" priority="96">
      <formula>OR(AI$69=$B40,AI$70=$B40)</formula>
    </cfRule>
  </conditionalFormatting>
  <conditionalFormatting sqref="AP41:AV41">
    <cfRule type="expression" dxfId="210" priority="94">
      <formula>OR(AP$69=$B40,AP$70=$B40)</formula>
    </cfRule>
  </conditionalFormatting>
  <conditionalFormatting sqref="AP40:AV41">
    <cfRule type="expression" dxfId="209" priority="93">
      <formula>INDIRECT(ADDRESS(ROW(),COLUMN()))=TRUNC(INDIRECT(ADDRESS(ROW(),COLUMN())))</formula>
    </cfRule>
  </conditionalFormatting>
  <conditionalFormatting sqref="AW41:AY41">
    <cfRule type="expression" dxfId="208" priority="92">
      <formula>OR(AW$69=$B40,AW$70=$B40)</formula>
    </cfRule>
  </conditionalFormatting>
  <conditionalFormatting sqref="AW40:AY41">
    <cfRule type="expression" dxfId="207" priority="91">
      <formula>INDIRECT(ADDRESS(ROW(),COLUMN()))=TRUNC(INDIRECT(ADDRESS(ROW(),COLUMN())))</formula>
    </cfRule>
  </conditionalFormatting>
  <conditionalFormatting sqref="U44:AA44">
    <cfRule type="expression" dxfId="206" priority="90">
      <formula>OR(U$69=$B43,U$70=$B43)</formula>
    </cfRule>
  </conditionalFormatting>
  <conditionalFormatting sqref="U43:AA44">
    <cfRule type="expression" dxfId="205" priority="89">
      <formula>INDIRECT(ADDRESS(ROW(),COLUMN()))=TRUNC(INDIRECT(ADDRESS(ROW(),COLUMN())))</formula>
    </cfRule>
  </conditionalFormatting>
  <conditionalFormatting sqref="AB44:AH44">
    <cfRule type="expression" dxfId="204" priority="88">
      <formula>OR(AB$69=$B43,AB$70=$B43)</formula>
    </cfRule>
  </conditionalFormatting>
  <conditionalFormatting sqref="AB43:AH44">
    <cfRule type="expression" dxfId="203" priority="87">
      <formula>INDIRECT(ADDRESS(ROW(),COLUMN()))=TRUNC(INDIRECT(ADDRESS(ROW(),COLUMN())))</formula>
    </cfRule>
  </conditionalFormatting>
  <conditionalFormatting sqref="AI44:AO44">
    <cfRule type="expression" dxfId="202" priority="86">
      <formula>OR(AI$69=$B43,AI$70=$B43)</formula>
    </cfRule>
  </conditionalFormatting>
  <conditionalFormatting sqref="AI43:AO44">
    <cfRule type="expression" dxfId="201" priority="85">
      <formula>INDIRECT(ADDRESS(ROW(),COLUMN()))=TRUNC(INDIRECT(ADDRESS(ROW(),COLUMN())))</formula>
    </cfRule>
  </conditionalFormatting>
  <conditionalFormatting sqref="AP44:AV44">
    <cfRule type="expression" dxfId="200" priority="84">
      <formula>OR(AP$69=$B43,AP$70=$B43)</formula>
    </cfRule>
  </conditionalFormatting>
  <conditionalFormatting sqref="AP43:AV44">
    <cfRule type="expression" dxfId="199" priority="83">
      <formula>INDIRECT(ADDRESS(ROW(),COLUMN()))=TRUNC(INDIRECT(ADDRESS(ROW(),COLUMN())))</formula>
    </cfRule>
  </conditionalFormatting>
  <conditionalFormatting sqref="AW44:AY44">
    <cfRule type="expression" dxfId="198" priority="82">
      <formula>OR(AW$69=$B43,AW$70=$B43)</formula>
    </cfRule>
  </conditionalFormatting>
  <conditionalFormatting sqref="AW43:AY44">
    <cfRule type="expression" dxfId="197" priority="81">
      <formula>INDIRECT(ADDRESS(ROW(),COLUMN()))=TRUNC(INDIRECT(ADDRESS(ROW(),COLUMN())))</formula>
    </cfRule>
  </conditionalFormatting>
  <conditionalFormatting sqref="U47:AA47">
    <cfRule type="expression" dxfId="196" priority="80">
      <formula>OR(U$69=$B46,U$70=$B46)</formula>
    </cfRule>
  </conditionalFormatting>
  <conditionalFormatting sqref="U46:AA47">
    <cfRule type="expression" dxfId="195" priority="79">
      <formula>INDIRECT(ADDRESS(ROW(),COLUMN()))=TRUNC(INDIRECT(ADDRESS(ROW(),COLUMN())))</formula>
    </cfRule>
  </conditionalFormatting>
  <conditionalFormatting sqref="AB47:AH47">
    <cfRule type="expression" dxfId="194" priority="78">
      <formula>OR(AB$69=$B46,AB$70=$B46)</formula>
    </cfRule>
  </conditionalFormatting>
  <conditionalFormatting sqref="AB46:AH47">
    <cfRule type="expression" dxfId="193" priority="77">
      <formula>INDIRECT(ADDRESS(ROW(),COLUMN()))=TRUNC(INDIRECT(ADDRESS(ROW(),COLUMN())))</formula>
    </cfRule>
  </conditionalFormatting>
  <conditionalFormatting sqref="AI47:AO47">
    <cfRule type="expression" dxfId="192" priority="76">
      <formula>OR(AI$69=$B46,AI$70=$B46)</formula>
    </cfRule>
  </conditionalFormatting>
  <conditionalFormatting sqref="AI46:AO47">
    <cfRule type="expression" dxfId="191" priority="75">
      <formula>INDIRECT(ADDRESS(ROW(),COLUMN()))=TRUNC(INDIRECT(ADDRESS(ROW(),COLUMN())))</formula>
    </cfRule>
  </conditionalFormatting>
  <conditionalFormatting sqref="AP47:AV47">
    <cfRule type="expression" dxfId="190" priority="74">
      <formula>OR(AP$69=$B46,AP$70=$B46)</formula>
    </cfRule>
  </conditionalFormatting>
  <conditionalFormatting sqref="AP46:AV47">
    <cfRule type="expression" dxfId="189" priority="73">
      <formula>INDIRECT(ADDRESS(ROW(),COLUMN()))=TRUNC(INDIRECT(ADDRESS(ROW(),COLUMN())))</formula>
    </cfRule>
  </conditionalFormatting>
  <conditionalFormatting sqref="AW47:AY47">
    <cfRule type="expression" dxfId="188" priority="72">
      <formula>OR(AW$69=$B46,AW$70=$B46)</formula>
    </cfRule>
  </conditionalFormatting>
  <conditionalFormatting sqref="AW46:AY47">
    <cfRule type="expression" dxfId="187" priority="71">
      <formula>INDIRECT(ADDRESS(ROW(),COLUMN()))=TRUNC(INDIRECT(ADDRESS(ROW(),COLUMN())))</formula>
    </cfRule>
  </conditionalFormatting>
  <conditionalFormatting sqref="U50:AA50">
    <cfRule type="expression" dxfId="186" priority="70">
      <formula>OR(U$69=$B49,U$70=$B49)</formula>
    </cfRule>
  </conditionalFormatting>
  <conditionalFormatting sqref="U49:AA50">
    <cfRule type="expression" dxfId="185" priority="69">
      <formula>INDIRECT(ADDRESS(ROW(),COLUMN()))=TRUNC(INDIRECT(ADDRESS(ROW(),COLUMN())))</formula>
    </cfRule>
  </conditionalFormatting>
  <conditionalFormatting sqref="AB50:AH50">
    <cfRule type="expression" dxfId="184" priority="68">
      <formula>OR(AB$69=$B49,AB$70=$B49)</formula>
    </cfRule>
  </conditionalFormatting>
  <conditionalFormatting sqref="AB49:AH50">
    <cfRule type="expression" dxfId="183" priority="67">
      <formula>INDIRECT(ADDRESS(ROW(),COLUMN()))=TRUNC(INDIRECT(ADDRESS(ROW(),COLUMN())))</formula>
    </cfRule>
  </conditionalFormatting>
  <conditionalFormatting sqref="AI50:AO50">
    <cfRule type="expression" dxfId="182" priority="66">
      <formula>OR(AI$69=$B49,AI$70=$B49)</formula>
    </cfRule>
  </conditionalFormatting>
  <conditionalFormatting sqref="AI49:AO50">
    <cfRule type="expression" dxfId="181" priority="65">
      <formula>INDIRECT(ADDRESS(ROW(),COLUMN()))=TRUNC(INDIRECT(ADDRESS(ROW(),COLUMN())))</formula>
    </cfRule>
  </conditionalFormatting>
  <conditionalFormatting sqref="AP50:AV50">
    <cfRule type="expression" dxfId="180" priority="64">
      <formula>OR(AP$69=$B49,AP$70=$B49)</formula>
    </cfRule>
  </conditionalFormatting>
  <conditionalFormatting sqref="AP49:AV50">
    <cfRule type="expression" dxfId="179" priority="63">
      <formula>INDIRECT(ADDRESS(ROW(),COLUMN()))=TRUNC(INDIRECT(ADDRESS(ROW(),COLUMN())))</formula>
    </cfRule>
  </conditionalFormatting>
  <conditionalFormatting sqref="AW50:AY50">
    <cfRule type="expression" dxfId="178" priority="62">
      <formula>OR(AW$69=$B49,AW$70=$B49)</formula>
    </cfRule>
  </conditionalFormatting>
  <conditionalFormatting sqref="AW49:AY50">
    <cfRule type="expression" dxfId="177" priority="61">
      <formula>INDIRECT(ADDRESS(ROW(),COLUMN()))=TRUNC(INDIRECT(ADDRESS(ROW(),COLUMN())))</formula>
    </cfRule>
  </conditionalFormatting>
  <conditionalFormatting sqref="U53:AA53">
    <cfRule type="expression" dxfId="176" priority="60">
      <formula>OR(U$69=$B52,U$70=$B52)</formula>
    </cfRule>
  </conditionalFormatting>
  <conditionalFormatting sqref="U52:AA53">
    <cfRule type="expression" dxfId="175" priority="59">
      <formula>INDIRECT(ADDRESS(ROW(),COLUMN()))=TRUNC(INDIRECT(ADDRESS(ROW(),COLUMN())))</formula>
    </cfRule>
  </conditionalFormatting>
  <conditionalFormatting sqref="AB53:AH53">
    <cfRule type="expression" dxfId="174" priority="58">
      <formula>OR(AB$69=$B52,AB$70=$B52)</formula>
    </cfRule>
  </conditionalFormatting>
  <conditionalFormatting sqref="AB52:AH53">
    <cfRule type="expression" dxfId="173" priority="57">
      <formula>INDIRECT(ADDRESS(ROW(),COLUMN()))=TRUNC(INDIRECT(ADDRESS(ROW(),COLUMN())))</formula>
    </cfRule>
  </conditionalFormatting>
  <conditionalFormatting sqref="AI53:AO53">
    <cfRule type="expression" dxfId="172" priority="56">
      <formula>OR(AI$69=$B52,AI$70=$B52)</formula>
    </cfRule>
  </conditionalFormatting>
  <conditionalFormatting sqref="AI52:AO53">
    <cfRule type="expression" dxfId="171" priority="55">
      <formula>INDIRECT(ADDRESS(ROW(),COLUMN()))=TRUNC(INDIRECT(ADDRESS(ROW(),COLUMN())))</formula>
    </cfRule>
  </conditionalFormatting>
  <conditionalFormatting sqref="AP53:AV53">
    <cfRule type="expression" dxfId="170" priority="54">
      <formula>OR(AP$69=$B52,AP$70=$B52)</formula>
    </cfRule>
  </conditionalFormatting>
  <conditionalFormatting sqref="AP52:AV53">
    <cfRule type="expression" dxfId="169" priority="53">
      <formula>INDIRECT(ADDRESS(ROW(),COLUMN()))=TRUNC(INDIRECT(ADDRESS(ROW(),COLUMN())))</formula>
    </cfRule>
  </conditionalFormatting>
  <conditionalFormatting sqref="AW53:AY53">
    <cfRule type="expression" dxfId="168" priority="52">
      <formula>OR(AW$69=$B52,AW$70=$B52)</formula>
    </cfRule>
  </conditionalFormatting>
  <conditionalFormatting sqref="AW52:AY53">
    <cfRule type="expression" dxfId="167" priority="51">
      <formula>INDIRECT(ADDRESS(ROW(),COLUMN()))=TRUNC(INDIRECT(ADDRESS(ROW(),COLUMN())))</formula>
    </cfRule>
  </conditionalFormatting>
  <conditionalFormatting sqref="U56:AA56">
    <cfRule type="expression" dxfId="166" priority="50">
      <formula>OR(U$69=$B55,U$70=$B55)</formula>
    </cfRule>
  </conditionalFormatting>
  <conditionalFormatting sqref="U55:AA56">
    <cfRule type="expression" dxfId="165" priority="49">
      <formula>INDIRECT(ADDRESS(ROW(),COLUMN()))=TRUNC(INDIRECT(ADDRESS(ROW(),COLUMN())))</formula>
    </cfRule>
  </conditionalFormatting>
  <conditionalFormatting sqref="AB56:AH56">
    <cfRule type="expression" dxfId="164" priority="48">
      <formula>OR(AB$69=$B55,AB$70=$B55)</formula>
    </cfRule>
  </conditionalFormatting>
  <conditionalFormatting sqref="AB55:AH56">
    <cfRule type="expression" dxfId="163" priority="47">
      <formula>INDIRECT(ADDRESS(ROW(),COLUMN()))=TRUNC(INDIRECT(ADDRESS(ROW(),COLUMN())))</formula>
    </cfRule>
  </conditionalFormatting>
  <conditionalFormatting sqref="AI56:AO56">
    <cfRule type="expression" dxfId="162" priority="46">
      <formula>OR(AI$69=$B55,AI$70=$B55)</formula>
    </cfRule>
  </conditionalFormatting>
  <conditionalFormatting sqref="AI55:AO56">
    <cfRule type="expression" dxfId="161" priority="45">
      <formula>INDIRECT(ADDRESS(ROW(),COLUMN()))=TRUNC(INDIRECT(ADDRESS(ROW(),COLUMN())))</formula>
    </cfRule>
  </conditionalFormatting>
  <conditionalFormatting sqref="AP56:AV56">
    <cfRule type="expression" dxfId="160" priority="44">
      <formula>OR(AP$69=$B55,AP$70=$B55)</formula>
    </cfRule>
  </conditionalFormatting>
  <conditionalFormatting sqref="AP55:AV56">
    <cfRule type="expression" dxfId="159" priority="43">
      <formula>INDIRECT(ADDRESS(ROW(),COLUMN()))=TRUNC(INDIRECT(ADDRESS(ROW(),COLUMN())))</formula>
    </cfRule>
  </conditionalFormatting>
  <conditionalFormatting sqref="AW56:AY56">
    <cfRule type="expression" dxfId="158" priority="42">
      <formula>OR(AW$69=$B55,AW$70=$B55)</formula>
    </cfRule>
  </conditionalFormatting>
  <conditionalFormatting sqref="AW55:AY56">
    <cfRule type="expression" dxfId="157" priority="41">
      <formula>INDIRECT(ADDRESS(ROW(),COLUMN()))=TRUNC(INDIRECT(ADDRESS(ROW(),COLUMN())))</formula>
    </cfRule>
  </conditionalFormatting>
  <conditionalFormatting sqref="U59:AA59">
    <cfRule type="expression" dxfId="156" priority="40">
      <formula>OR(U$69=$B58,U$70=$B58)</formula>
    </cfRule>
  </conditionalFormatting>
  <conditionalFormatting sqref="U58:AA59">
    <cfRule type="expression" dxfId="155" priority="39">
      <formula>INDIRECT(ADDRESS(ROW(),COLUMN()))=TRUNC(INDIRECT(ADDRESS(ROW(),COLUMN())))</formula>
    </cfRule>
  </conditionalFormatting>
  <conditionalFormatting sqref="AB59:AH59">
    <cfRule type="expression" dxfId="154" priority="38">
      <formula>OR(AB$69=$B58,AB$70=$B58)</formula>
    </cfRule>
  </conditionalFormatting>
  <conditionalFormatting sqref="AB58:AH59">
    <cfRule type="expression" dxfId="153" priority="37">
      <formula>INDIRECT(ADDRESS(ROW(),COLUMN()))=TRUNC(INDIRECT(ADDRESS(ROW(),COLUMN())))</formula>
    </cfRule>
  </conditionalFormatting>
  <conditionalFormatting sqref="AI59:AO59">
    <cfRule type="expression" dxfId="152" priority="36">
      <formula>OR(AI$69=$B58,AI$70=$B58)</formula>
    </cfRule>
  </conditionalFormatting>
  <conditionalFormatting sqref="AI58:AO59">
    <cfRule type="expression" dxfId="151" priority="35">
      <formula>INDIRECT(ADDRESS(ROW(),COLUMN()))=TRUNC(INDIRECT(ADDRESS(ROW(),COLUMN())))</formula>
    </cfRule>
  </conditionalFormatting>
  <conditionalFormatting sqref="AP59:AV59">
    <cfRule type="expression" dxfId="150" priority="34">
      <formula>OR(AP$69=$B58,AP$70=$B58)</formula>
    </cfRule>
  </conditionalFormatting>
  <conditionalFormatting sqref="AP58:AV59">
    <cfRule type="expression" dxfId="149" priority="33">
      <formula>INDIRECT(ADDRESS(ROW(),COLUMN()))=TRUNC(INDIRECT(ADDRESS(ROW(),COLUMN())))</formula>
    </cfRule>
  </conditionalFormatting>
  <conditionalFormatting sqref="AW59:AY59">
    <cfRule type="expression" dxfId="148" priority="32">
      <formula>OR(AW$69=$B58,AW$70=$B58)</formula>
    </cfRule>
  </conditionalFormatting>
  <conditionalFormatting sqref="AW58:AY59">
    <cfRule type="expression" dxfId="147" priority="31">
      <formula>INDIRECT(ADDRESS(ROW(),COLUMN()))=TRUNC(INDIRECT(ADDRESS(ROW(),COLUMN())))</formula>
    </cfRule>
  </conditionalFormatting>
  <conditionalFormatting sqref="U62:AA62">
    <cfRule type="expression" dxfId="146" priority="30">
      <formula>OR(U$69=$B61,U$70=$B61)</formula>
    </cfRule>
  </conditionalFormatting>
  <conditionalFormatting sqref="U61:AA62">
    <cfRule type="expression" dxfId="145" priority="29">
      <formula>INDIRECT(ADDRESS(ROW(),COLUMN()))=TRUNC(INDIRECT(ADDRESS(ROW(),COLUMN())))</formula>
    </cfRule>
  </conditionalFormatting>
  <conditionalFormatting sqref="AB62:AH62">
    <cfRule type="expression" dxfId="144" priority="28">
      <formula>OR(AB$69=$B61,AB$70=$B61)</formula>
    </cfRule>
  </conditionalFormatting>
  <conditionalFormatting sqref="AB61:AH62">
    <cfRule type="expression" dxfId="143" priority="27">
      <formula>INDIRECT(ADDRESS(ROW(),COLUMN()))=TRUNC(INDIRECT(ADDRESS(ROW(),COLUMN())))</formula>
    </cfRule>
  </conditionalFormatting>
  <conditionalFormatting sqref="AI62:AO62">
    <cfRule type="expression" dxfId="142" priority="26">
      <formula>OR(AI$69=$B61,AI$70=$B61)</formula>
    </cfRule>
  </conditionalFormatting>
  <conditionalFormatting sqref="AI61:AO62">
    <cfRule type="expression" dxfId="141" priority="25">
      <formula>INDIRECT(ADDRESS(ROW(),COLUMN()))=TRUNC(INDIRECT(ADDRESS(ROW(),COLUMN())))</formula>
    </cfRule>
  </conditionalFormatting>
  <conditionalFormatting sqref="AP62:AV62">
    <cfRule type="expression" dxfId="140" priority="24">
      <formula>OR(AP$69=$B61,AP$70=$B61)</formula>
    </cfRule>
  </conditionalFormatting>
  <conditionalFormatting sqref="AP61:AV62">
    <cfRule type="expression" dxfId="139" priority="23">
      <formula>INDIRECT(ADDRESS(ROW(),COLUMN()))=TRUNC(INDIRECT(ADDRESS(ROW(),COLUMN())))</formula>
    </cfRule>
  </conditionalFormatting>
  <conditionalFormatting sqref="AW62:AY62">
    <cfRule type="expression" dxfId="138" priority="22">
      <formula>OR(AW$69=$B61,AW$70=$B61)</formula>
    </cfRule>
  </conditionalFormatting>
  <conditionalFormatting sqref="AW61:AY62">
    <cfRule type="expression" dxfId="137" priority="21">
      <formula>INDIRECT(ADDRESS(ROW(),COLUMN()))=TRUNC(INDIRECT(ADDRESS(ROW(),COLUMN())))</formula>
    </cfRule>
  </conditionalFormatting>
  <conditionalFormatting sqref="U65:AA65">
    <cfRule type="expression" dxfId="136" priority="20">
      <formula>OR(U$69=$B64,U$70=$B64)</formula>
    </cfRule>
  </conditionalFormatting>
  <conditionalFormatting sqref="U64:AA65">
    <cfRule type="expression" dxfId="135" priority="19">
      <formula>INDIRECT(ADDRESS(ROW(),COLUMN()))=TRUNC(INDIRECT(ADDRESS(ROW(),COLUMN())))</formula>
    </cfRule>
  </conditionalFormatting>
  <conditionalFormatting sqref="AB65:AH65">
    <cfRule type="expression" dxfId="134" priority="18">
      <formula>OR(AB$69=$B64,AB$70=$B64)</formula>
    </cfRule>
  </conditionalFormatting>
  <conditionalFormatting sqref="AB64:AH65">
    <cfRule type="expression" dxfId="133" priority="17">
      <formula>INDIRECT(ADDRESS(ROW(),COLUMN()))=TRUNC(INDIRECT(ADDRESS(ROW(),COLUMN())))</formula>
    </cfRule>
  </conditionalFormatting>
  <conditionalFormatting sqref="AI65:AO65">
    <cfRule type="expression" dxfId="132" priority="16">
      <formula>OR(AI$69=$B64,AI$70=$B64)</formula>
    </cfRule>
  </conditionalFormatting>
  <conditionalFormatting sqref="AI64:AO65">
    <cfRule type="expression" dxfId="131" priority="15">
      <formula>INDIRECT(ADDRESS(ROW(),COLUMN()))=TRUNC(INDIRECT(ADDRESS(ROW(),COLUMN())))</formula>
    </cfRule>
  </conditionalFormatting>
  <conditionalFormatting sqref="AP65:AV65">
    <cfRule type="expression" dxfId="130" priority="14">
      <formula>OR(AP$69=$B64,AP$70=$B64)</formula>
    </cfRule>
  </conditionalFormatting>
  <conditionalFormatting sqref="AP64:AV65">
    <cfRule type="expression" dxfId="129" priority="13">
      <formula>INDIRECT(ADDRESS(ROW(),COLUMN()))=TRUNC(INDIRECT(ADDRESS(ROW(),COLUMN())))</formula>
    </cfRule>
  </conditionalFormatting>
  <conditionalFormatting sqref="AW65:AY65">
    <cfRule type="expression" dxfId="128" priority="12">
      <formula>OR(AW$69=$B64,AW$70=$B64)</formula>
    </cfRule>
  </conditionalFormatting>
  <conditionalFormatting sqref="AW64:AY65">
    <cfRule type="expression" dxfId="127" priority="11">
      <formula>INDIRECT(ADDRESS(ROW(),COLUMN()))=TRUNC(INDIRECT(ADDRESS(ROW(),COLUMN())))</formula>
    </cfRule>
  </conditionalFormatting>
  <conditionalFormatting sqref="U68:AA68">
    <cfRule type="expression" dxfId="126" priority="10">
      <formula>OR(U$69=$B67,U$70=$B67)</formula>
    </cfRule>
  </conditionalFormatting>
  <conditionalFormatting sqref="U67:AA68">
    <cfRule type="expression" dxfId="125" priority="9">
      <formula>INDIRECT(ADDRESS(ROW(),COLUMN()))=TRUNC(INDIRECT(ADDRESS(ROW(),COLUMN())))</formula>
    </cfRule>
  </conditionalFormatting>
  <conditionalFormatting sqref="AB68:AH68">
    <cfRule type="expression" dxfId="124" priority="8">
      <formula>OR(AB$69=$B67,AB$70=$B67)</formula>
    </cfRule>
  </conditionalFormatting>
  <conditionalFormatting sqref="AB67:AH68">
    <cfRule type="expression" dxfId="123" priority="7">
      <formula>INDIRECT(ADDRESS(ROW(),COLUMN()))=TRUNC(INDIRECT(ADDRESS(ROW(),COLUMN())))</formula>
    </cfRule>
  </conditionalFormatting>
  <conditionalFormatting sqref="AI68:AO68">
    <cfRule type="expression" dxfId="122" priority="6">
      <formula>OR(AI$69=$B67,AI$70=$B67)</formula>
    </cfRule>
  </conditionalFormatting>
  <conditionalFormatting sqref="AI67:AO68">
    <cfRule type="expression" dxfId="121" priority="5">
      <formula>INDIRECT(ADDRESS(ROW(),COLUMN()))=TRUNC(INDIRECT(ADDRESS(ROW(),COLUMN())))</formula>
    </cfRule>
  </conditionalFormatting>
  <conditionalFormatting sqref="AP68:AV68">
    <cfRule type="expression" dxfId="120" priority="4">
      <formula>OR(AP$69=$B67,AP$70=$B67)</formula>
    </cfRule>
  </conditionalFormatting>
  <conditionalFormatting sqref="AP67:AV68">
    <cfRule type="expression" dxfId="119" priority="3">
      <formula>INDIRECT(ADDRESS(ROW(),COLUMN()))=TRUNC(INDIRECT(ADDRESS(ROW(),COLUMN())))</formula>
    </cfRule>
  </conditionalFormatting>
  <conditionalFormatting sqref="AW68:AY68">
    <cfRule type="expression" dxfId="118" priority="2">
      <formula>OR(AW$69=$B67,AW$70=$B67)</formula>
    </cfRule>
  </conditionalFormatting>
  <conditionalFormatting sqref="AW67:AY68">
    <cfRule type="expression" dxfId="117"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174</v>
      </c>
      <c r="F3" s="296" t="s">
        <v>176</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144</v>
      </c>
    </row>
    <row r="5" spans="2:28">
      <c r="B5" s="286" t="s">
        <v>40</v>
      </c>
      <c r="C5" s="286" t="s">
        <v>5</v>
      </c>
      <c r="F5" s="286" t="s">
        <v>187</v>
      </c>
      <c r="G5" s="286"/>
      <c r="H5" s="286" t="s">
        <v>188</v>
      </c>
      <c r="J5" s="286" t="s">
        <v>2</v>
      </c>
      <c r="L5" s="286" t="s">
        <v>33</v>
      </c>
      <c r="N5" s="286" t="s">
        <v>189</v>
      </c>
      <c r="P5" s="286" t="s">
        <v>190</v>
      </c>
      <c r="R5" s="286" t="s">
        <v>189</v>
      </c>
      <c r="T5" s="286" t="s">
        <v>190</v>
      </c>
      <c r="V5" s="286" t="s">
        <v>2</v>
      </c>
      <c r="X5" s="286" t="s">
        <v>33</v>
      </c>
      <c r="Z5" s="308" t="s">
        <v>93</v>
      </c>
      <c r="AB5" s="297"/>
    </row>
    <row r="6" spans="2:28">
      <c r="B6" s="290">
        <v>1</v>
      </c>
      <c r="C6" s="291" t="s">
        <v>63</v>
      </c>
      <c r="D6" s="295" t="str">
        <f t="shared" ref="D6:D38" si="0">C6</f>
        <v>a</v>
      </c>
      <c r="E6" s="290" t="s">
        <v>29</v>
      </c>
      <c r="F6" s="298"/>
      <c r="G6" s="290" t="s">
        <v>10</v>
      </c>
      <c r="H6" s="298"/>
      <c r="I6" s="301" t="s">
        <v>61</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61</v>
      </c>
      <c r="V6" s="298">
        <v>0</v>
      </c>
      <c r="W6" s="285" t="s">
        <v>8</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29</v>
      </c>
      <c r="F7" s="298"/>
      <c r="G7" s="290" t="s">
        <v>10</v>
      </c>
      <c r="H7" s="298"/>
      <c r="I7" s="301" t="s">
        <v>61</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61</v>
      </c>
      <c r="V7" s="298">
        <v>0</v>
      </c>
      <c r="W7" s="285" t="s">
        <v>8</v>
      </c>
      <c r="X7" s="297" t="str">
        <f t="shared" si="4"/>
        <v/>
      </c>
      <c r="Z7" s="297" t="str">
        <f t="shared" si="5"/>
        <v/>
      </c>
      <c r="AB7" s="309"/>
    </row>
    <row r="8" spans="2:28">
      <c r="B8" s="290">
        <v>3</v>
      </c>
      <c r="C8" s="291" t="s">
        <v>66</v>
      </c>
      <c r="D8" s="295" t="str">
        <f t="shared" si="0"/>
        <v>c</v>
      </c>
      <c r="E8" s="290" t="s">
        <v>29</v>
      </c>
      <c r="F8" s="298"/>
      <c r="G8" s="290" t="s">
        <v>10</v>
      </c>
      <c r="H8" s="298"/>
      <c r="I8" s="301" t="s">
        <v>61</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61</v>
      </c>
      <c r="V8" s="298">
        <v>0</v>
      </c>
      <c r="W8" s="285" t="s">
        <v>8</v>
      </c>
      <c r="X8" s="297" t="str">
        <f t="shared" si="4"/>
        <v/>
      </c>
      <c r="Z8" s="297" t="str">
        <f t="shared" si="5"/>
        <v/>
      </c>
      <c r="AB8" s="309"/>
    </row>
    <row r="9" spans="2:28">
      <c r="B9" s="290">
        <v>4</v>
      </c>
      <c r="C9" s="291" t="s">
        <v>67</v>
      </c>
      <c r="D9" s="295" t="str">
        <f t="shared" si="0"/>
        <v>d</v>
      </c>
      <c r="E9" s="290" t="s">
        <v>29</v>
      </c>
      <c r="F9" s="298"/>
      <c r="G9" s="290" t="s">
        <v>10</v>
      </c>
      <c r="H9" s="298"/>
      <c r="I9" s="301" t="s">
        <v>61</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61</v>
      </c>
      <c r="V9" s="298">
        <v>0</v>
      </c>
      <c r="W9" s="285" t="s">
        <v>8</v>
      </c>
      <c r="X9" s="297" t="str">
        <f t="shared" si="4"/>
        <v/>
      </c>
      <c r="Z9" s="297" t="str">
        <f t="shared" si="5"/>
        <v/>
      </c>
      <c r="AB9" s="309"/>
    </row>
    <row r="10" spans="2:28">
      <c r="B10" s="290">
        <v>5</v>
      </c>
      <c r="C10" s="291" t="s">
        <v>68</v>
      </c>
      <c r="D10" s="295" t="str">
        <f t="shared" si="0"/>
        <v>e</v>
      </c>
      <c r="E10" s="290" t="s">
        <v>29</v>
      </c>
      <c r="F10" s="298"/>
      <c r="G10" s="290" t="s">
        <v>10</v>
      </c>
      <c r="H10" s="298"/>
      <c r="I10" s="301" t="s">
        <v>61</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61</v>
      </c>
      <c r="V10" s="298">
        <v>0</v>
      </c>
      <c r="W10" s="285" t="s">
        <v>8</v>
      </c>
      <c r="X10" s="297" t="str">
        <f t="shared" si="4"/>
        <v/>
      </c>
      <c r="Z10" s="297" t="str">
        <f t="shared" si="5"/>
        <v/>
      </c>
      <c r="AB10" s="309"/>
    </row>
    <row r="11" spans="2:28">
      <c r="B11" s="290">
        <v>6</v>
      </c>
      <c r="C11" s="291" t="s">
        <v>47</v>
      </c>
      <c r="D11" s="295" t="str">
        <f t="shared" si="0"/>
        <v>f</v>
      </c>
      <c r="E11" s="290" t="s">
        <v>29</v>
      </c>
      <c r="F11" s="298"/>
      <c r="G11" s="290" t="s">
        <v>10</v>
      </c>
      <c r="H11" s="298"/>
      <c r="I11" s="301" t="s">
        <v>61</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61</v>
      </c>
      <c r="V11" s="298">
        <v>0</v>
      </c>
      <c r="W11" s="285" t="s">
        <v>8</v>
      </c>
      <c r="X11" s="297" t="str">
        <f t="shared" si="4"/>
        <v/>
      </c>
      <c r="Z11" s="297" t="str">
        <f t="shared" si="5"/>
        <v/>
      </c>
      <c r="AB11" s="309"/>
    </row>
    <row r="12" spans="2:28">
      <c r="B12" s="290">
        <v>7</v>
      </c>
      <c r="C12" s="291" t="s">
        <v>69</v>
      </c>
      <c r="D12" s="295" t="str">
        <f t="shared" si="0"/>
        <v>g</v>
      </c>
      <c r="E12" s="290" t="s">
        <v>29</v>
      </c>
      <c r="F12" s="298"/>
      <c r="G12" s="290" t="s">
        <v>10</v>
      </c>
      <c r="H12" s="298"/>
      <c r="I12" s="301" t="s">
        <v>61</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61</v>
      </c>
      <c r="V12" s="298">
        <v>0</v>
      </c>
      <c r="W12" s="285" t="s">
        <v>8</v>
      </c>
      <c r="X12" s="297" t="str">
        <f t="shared" si="4"/>
        <v/>
      </c>
      <c r="Z12" s="297" t="str">
        <f t="shared" si="5"/>
        <v/>
      </c>
      <c r="AB12" s="309"/>
    </row>
    <row r="13" spans="2:28">
      <c r="B13" s="290">
        <v>8</v>
      </c>
      <c r="C13" s="291" t="s">
        <v>62</v>
      </c>
      <c r="D13" s="295" t="str">
        <f t="shared" si="0"/>
        <v>h</v>
      </c>
      <c r="E13" s="290" t="s">
        <v>29</v>
      </c>
      <c r="F13" s="298"/>
      <c r="G13" s="290" t="s">
        <v>10</v>
      </c>
      <c r="H13" s="298"/>
      <c r="I13" s="301" t="s">
        <v>61</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61</v>
      </c>
      <c r="V13" s="298">
        <v>0</v>
      </c>
      <c r="W13" s="285" t="s">
        <v>8</v>
      </c>
      <c r="X13" s="297" t="str">
        <f t="shared" si="4"/>
        <v/>
      </c>
      <c r="Z13" s="297" t="str">
        <f t="shared" si="5"/>
        <v/>
      </c>
      <c r="AB13" s="309"/>
    </row>
    <row r="14" spans="2:28">
      <c r="B14" s="290">
        <v>9</v>
      </c>
      <c r="C14" s="291" t="s">
        <v>56</v>
      </c>
      <c r="D14" s="295" t="str">
        <f t="shared" si="0"/>
        <v>i</v>
      </c>
      <c r="E14" s="290" t="s">
        <v>29</v>
      </c>
      <c r="F14" s="298"/>
      <c r="G14" s="290" t="s">
        <v>10</v>
      </c>
      <c r="H14" s="298"/>
      <c r="I14" s="301" t="s">
        <v>61</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61</v>
      </c>
      <c r="V14" s="298">
        <v>0</v>
      </c>
      <c r="W14" s="285" t="s">
        <v>8</v>
      </c>
      <c r="X14" s="297" t="str">
        <f t="shared" si="4"/>
        <v/>
      </c>
      <c r="Z14" s="297" t="str">
        <f t="shared" si="5"/>
        <v/>
      </c>
      <c r="AB14" s="309"/>
    </row>
    <row r="15" spans="2:28">
      <c r="B15" s="290">
        <v>10</v>
      </c>
      <c r="C15" s="291" t="s">
        <v>44</v>
      </c>
      <c r="D15" s="295" t="str">
        <f t="shared" si="0"/>
        <v>j</v>
      </c>
      <c r="E15" s="290" t="s">
        <v>29</v>
      </c>
      <c r="F15" s="298"/>
      <c r="G15" s="290" t="s">
        <v>10</v>
      </c>
      <c r="H15" s="298"/>
      <c r="I15" s="301" t="s">
        <v>61</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61</v>
      </c>
      <c r="V15" s="298">
        <v>0</v>
      </c>
      <c r="W15" s="285" t="s">
        <v>8</v>
      </c>
      <c r="X15" s="297" t="str">
        <f t="shared" si="4"/>
        <v/>
      </c>
      <c r="Z15" s="297" t="str">
        <f t="shared" si="5"/>
        <v/>
      </c>
      <c r="AB15" s="309"/>
    </row>
    <row r="16" spans="2:28">
      <c r="B16" s="290">
        <v>11</v>
      </c>
      <c r="C16" s="291" t="s">
        <v>71</v>
      </c>
      <c r="D16" s="295" t="str">
        <f t="shared" si="0"/>
        <v>k</v>
      </c>
      <c r="E16" s="290" t="s">
        <v>29</v>
      </c>
      <c r="F16" s="298"/>
      <c r="G16" s="290" t="s">
        <v>10</v>
      </c>
      <c r="H16" s="298"/>
      <c r="I16" s="301" t="s">
        <v>61</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17</v>
      </c>
      <c r="D19" s="295" t="str">
        <f t="shared" si="0"/>
        <v>n</v>
      </c>
      <c r="E19" s="290" t="s">
        <v>29</v>
      </c>
      <c r="F19" s="298"/>
      <c r="G19" s="290" t="s">
        <v>10</v>
      </c>
      <c r="H19" s="298"/>
      <c r="I19" s="301" t="s">
        <v>61</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24</v>
      </c>
      <c r="D21" s="295" t="str">
        <f t="shared" si="0"/>
        <v>p</v>
      </c>
      <c r="E21" s="290" t="s">
        <v>29</v>
      </c>
      <c r="F21" s="298"/>
      <c r="G21" s="290" t="s">
        <v>10</v>
      </c>
      <c r="H21" s="298"/>
      <c r="I21" s="301" t="s">
        <v>61</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132</v>
      </c>
      <c r="D39" s="295"/>
      <c r="E39" s="290" t="s">
        <v>29</v>
      </c>
      <c r="F39" s="298"/>
      <c r="G39" s="290" t="s">
        <v>10</v>
      </c>
      <c r="H39" s="298"/>
      <c r="I39" s="301" t="s">
        <v>61</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61</v>
      </c>
      <c r="V39" s="298">
        <v>0</v>
      </c>
      <c r="W39" s="285" t="s">
        <v>8</v>
      </c>
      <c r="X39" s="297" t="str">
        <f>IF(R39="","",IF((T39+IF(R39&gt;T39,1,0)-R39-V39)*24=0,"",(T39+IF(R39&gt;T39,1,0)-R39-V39)*24))</f>
        <v/>
      </c>
      <c r="Z39" s="297" t="str">
        <f t="shared" ref="Z39:Z47" si="10">IF(X39="",L39,IF(OR(L39-X39=0,L39-X39&lt;0),"-",L39-X39))</f>
        <v/>
      </c>
      <c r="AB39" s="309"/>
    </row>
    <row r="40" spans="2:28">
      <c r="B40" s="290"/>
      <c r="C40" s="293" t="s">
        <v>60</v>
      </c>
      <c r="D40" s="295"/>
      <c r="E40" s="290" t="s">
        <v>29</v>
      </c>
      <c r="F40" s="298"/>
      <c r="G40" s="290" t="s">
        <v>10</v>
      </c>
      <c r="H40" s="298"/>
      <c r="I40" s="301" t="s">
        <v>61</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61</v>
      </c>
      <c r="V40" s="298">
        <v>0</v>
      </c>
      <c r="W40" s="285" t="s">
        <v>8</v>
      </c>
      <c r="X40" s="297" t="str">
        <f>IF(R40="","",IF((T40+IF(R40&gt;T40,1,0)-R40-V40)*24=0,"",(T40+IF(R40&gt;T40,1,0)-R40-V40)*24))</f>
        <v/>
      </c>
      <c r="Z40" s="297" t="str">
        <f t="shared" si="10"/>
        <v/>
      </c>
      <c r="AB40" s="309"/>
    </row>
    <row r="41" spans="2:28">
      <c r="B41" s="290"/>
      <c r="C41" s="294" t="s">
        <v>60</v>
      </c>
      <c r="D41" s="295" t="str">
        <f>C39</f>
        <v>ag</v>
      </c>
      <c r="E41" s="290" t="s">
        <v>29</v>
      </c>
      <c r="F41" s="298" t="s">
        <v>60</v>
      </c>
      <c r="G41" s="290" t="s">
        <v>10</v>
      </c>
      <c r="H41" s="298" t="s">
        <v>60</v>
      </c>
      <c r="I41" s="301" t="s">
        <v>61</v>
      </c>
      <c r="J41" s="298" t="s">
        <v>60</v>
      </c>
      <c r="K41" s="302" t="s">
        <v>8</v>
      </c>
      <c r="L41" s="297" t="str">
        <f>IF(OR(L39="",L40=""),"",L39+L40)</f>
        <v/>
      </c>
      <c r="N41" s="303" t="s">
        <v>60</v>
      </c>
      <c r="O41" s="286" t="s">
        <v>10</v>
      </c>
      <c r="P41" s="303" t="s">
        <v>60</v>
      </c>
      <c r="R41" s="305" t="str">
        <f t="shared" si="8"/>
        <v/>
      </c>
      <c r="S41" s="286" t="s">
        <v>10</v>
      </c>
      <c r="T41" s="305" t="str">
        <f t="shared" si="9"/>
        <v>-</v>
      </c>
      <c r="U41" s="306" t="s">
        <v>61</v>
      </c>
      <c r="V41" s="298" t="s">
        <v>60</v>
      </c>
      <c r="W41" s="285" t="s">
        <v>8</v>
      </c>
      <c r="X41" s="297" t="str">
        <f>IF(OR(X39="",X40=""),"",X39+X40)</f>
        <v/>
      </c>
      <c r="Z41" s="297" t="str">
        <f t="shared" si="10"/>
        <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61</v>
      </c>
      <c r="V42" s="298">
        <v>0</v>
      </c>
      <c r="W42" s="285" t="s">
        <v>8</v>
      </c>
      <c r="X42" s="297" t="str">
        <f>IF(R42="","",IF((T42+IF(R42&gt;T42,1,0)-R42-V42)*24=0,"",(T42+IF(R42&gt;T42,1,0)-R42-V42)*24))</f>
        <v/>
      </c>
      <c r="Z42" s="297" t="str">
        <f t="shared" si="10"/>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61</v>
      </c>
      <c r="V43" s="298">
        <v>0</v>
      </c>
      <c r="W43" s="285" t="s">
        <v>8</v>
      </c>
      <c r="X43" s="297" t="str">
        <f>IF(R43="","",IF((T43+IF(R43&gt;T43,1,0)-R43-V43)*24=0,"",(T43+IF(R43&gt;T43,1,0)-R43-V43)*24))</f>
        <v/>
      </c>
      <c r="Z43" s="297" t="str">
        <f t="shared" si="10"/>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tr">
        <f t="shared" si="8"/>
        <v/>
      </c>
      <c r="S44" s="286" t="s">
        <v>10</v>
      </c>
      <c r="T44" s="305" t="str">
        <f t="shared" si="9"/>
        <v>-</v>
      </c>
      <c r="U44" s="306" t="s">
        <v>61</v>
      </c>
      <c r="V44" s="298" t="s">
        <v>60</v>
      </c>
      <c r="W44" s="285" t="s">
        <v>8</v>
      </c>
      <c r="X44" s="297" t="str">
        <f>IF(OR(X42="",X43=""),"",X42+X43)</f>
        <v/>
      </c>
      <c r="Z44" s="297" t="str">
        <f t="shared" si="10"/>
        <v/>
      </c>
      <c r="AB44" s="309" t="s">
        <v>191</v>
      </c>
    </row>
    <row r="45" spans="2:28">
      <c r="B45" s="290"/>
      <c r="C45" s="292" t="s">
        <v>185</v>
      </c>
      <c r="D45" s="295"/>
      <c r="E45" s="290" t="s">
        <v>29</v>
      </c>
      <c r="F45" s="298"/>
      <c r="G45" s="290" t="s">
        <v>10</v>
      </c>
      <c r="H45" s="298"/>
      <c r="I45" s="301" t="s">
        <v>61</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61</v>
      </c>
      <c r="V45" s="298">
        <v>0</v>
      </c>
      <c r="W45" s="285" t="s">
        <v>8</v>
      </c>
      <c r="X45" s="297" t="str">
        <f>IF(R45="","",IF((T45+IF(R45&gt;T45,1,0)-R45-V45)*24=0,"",(T45+IF(R45&gt;T45,1,0)-R45-V45)*24))</f>
        <v/>
      </c>
      <c r="Z45" s="297" t="str">
        <f t="shared" si="10"/>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61</v>
      </c>
      <c r="V46" s="298">
        <v>0</v>
      </c>
      <c r="W46" s="285" t="s">
        <v>8</v>
      </c>
      <c r="X46" s="297" t="str">
        <f>IF(R46="","",IF((T46+IF(R46&gt;T46,1,0)-R46-V46)*24=0,"",(T46+IF(R46&gt;T46,1,0)-R46-V46)*24))</f>
        <v/>
      </c>
      <c r="Z46" s="297" t="str">
        <f t="shared" si="10"/>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tr">
        <f t="shared" si="8"/>
        <v/>
      </c>
      <c r="S47" s="286" t="s">
        <v>10</v>
      </c>
      <c r="T47" s="305" t="str">
        <f t="shared" si="9"/>
        <v>-</v>
      </c>
      <c r="U47" s="306" t="s">
        <v>61</v>
      </c>
      <c r="V47" s="298" t="s">
        <v>60</v>
      </c>
      <c r="W47" s="285" t="s">
        <v>8</v>
      </c>
      <c r="X47" s="297" t="str">
        <f>IF(OR(X45="",X46=""),"",X45+X46)</f>
        <v/>
      </c>
      <c r="Z47" s="297" t="str">
        <f t="shared" si="10"/>
        <v/>
      </c>
      <c r="AB47" s="309" t="s">
        <v>191</v>
      </c>
    </row>
    <row r="49" spans="3:4">
      <c r="C49" s="288" t="s">
        <v>119</v>
      </c>
      <c r="D49" s="288"/>
    </row>
    <row r="50" spans="3:4">
      <c r="C50" s="288" t="s">
        <v>194</v>
      </c>
      <c r="D50" s="288"/>
    </row>
    <row r="51" spans="3:4">
      <c r="C51" s="288" t="s">
        <v>192</v>
      </c>
      <c r="D51" s="288"/>
    </row>
    <row r="52" spans="3:4">
      <c r="C52" s="288" t="s">
        <v>193</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heetViews>
  <sheetFormatPr defaultColWidth="9" defaultRowHeight="18"/>
  <cols>
    <col min="1" max="1" width="1.3984375" style="310" customWidth="1"/>
    <col min="2" max="3" width="9" style="310"/>
    <col min="4" max="4" width="40.59765625" style="310" customWidth="1"/>
    <col min="5" max="16384" width="9" style="310"/>
  </cols>
  <sheetData>
    <row r="1" spans="2:11">
      <c r="B1" s="310" t="s">
        <v>134</v>
      </c>
      <c r="D1" s="317"/>
      <c r="E1" s="317"/>
      <c r="F1" s="317"/>
    </row>
    <row r="2" spans="2:11" s="311" customFormat="1" ht="20.25" customHeight="1">
      <c r="B2" s="313" t="s">
        <v>148</v>
      </c>
      <c r="C2" s="313"/>
      <c r="D2" s="317"/>
      <c r="E2" s="317"/>
      <c r="F2" s="317"/>
    </row>
    <row r="3" spans="2:11" s="311" customFormat="1" ht="20.25" customHeight="1">
      <c r="B3" s="313"/>
      <c r="C3" s="313"/>
      <c r="D3" s="317"/>
      <c r="E3" s="317"/>
      <c r="F3" s="317"/>
    </row>
    <row r="4" spans="2:11" s="312" customFormat="1" ht="20.25" customHeight="1">
      <c r="B4" s="314"/>
      <c r="C4" s="317" t="s">
        <v>178</v>
      </c>
      <c r="D4" s="317"/>
      <c r="F4" s="326" t="s">
        <v>179</v>
      </c>
      <c r="G4" s="326"/>
      <c r="H4" s="326"/>
      <c r="I4" s="326"/>
      <c r="J4" s="326"/>
      <c r="K4" s="326"/>
    </row>
    <row r="5" spans="2:11" s="312" customFormat="1" ht="20.25" customHeight="1">
      <c r="B5" s="315"/>
      <c r="C5" s="317" t="s">
        <v>161</v>
      </c>
      <c r="D5" s="317"/>
      <c r="F5" s="326"/>
      <c r="G5" s="326"/>
      <c r="H5" s="326"/>
      <c r="I5" s="326"/>
      <c r="J5" s="326"/>
      <c r="K5" s="326"/>
    </row>
    <row r="6" spans="2:11" s="311" customFormat="1" ht="20.25" customHeight="1">
      <c r="B6" s="316" t="s">
        <v>171</v>
      </c>
      <c r="C6" s="317"/>
      <c r="D6" s="317"/>
      <c r="E6" s="320"/>
      <c r="F6" s="323"/>
    </row>
    <row r="7" spans="2:11" s="311" customFormat="1" ht="20.25" customHeight="1">
      <c r="B7" s="313"/>
      <c r="C7" s="313"/>
      <c r="D7" s="317"/>
      <c r="E7" s="320"/>
      <c r="F7" s="323"/>
    </row>
    <row r="8" spans="2:11" s="311" customFormat="1" ht="20.25" customHeight="1">
      <c r="B8" s="317" t="s">
        <v>135</v>
      </c>
      <c r="C8" s="313"/>
      <c r="D8" s="317"/>
      <c r="E8" s="320"/>
      <c r="F8" s="323"/>
    </row>
    <row r="9" spans="2:11" s="311" customFormat="1" ht="20.25" customHeight="1">
      <c r="B9" s="313"/>
      <c r="C9" s="313"/>
      <c r="D9" s="317"/>
      <c r="E9" s="317"/>
      <c r="F9" s="317"/>
    </row>
    <row r="10" spans="2:11" s="311" customFormat="1" ht="20.25" customHeight="1">
      <c r="B10" s="317" t="s">
        <v>196</v>
      </c>
      <c r="C10" s="313"/>
      <c r="D10" s="317"/>
      <c r="E10" s="317"/>
      <c r="F10" s="317"/>
    </row>
    <row r="11" spans="2:11" s="311" customFormat="1" ht="20.25" customHeight="1">
      <c r="B11" s="317"/>
      <c r="C11" s="313"/>
      <c r="D11" s="317"/>
      <c r="E11" s="317"/>
      <c r="F11" s="317"/>
    </row>
    <row r="12" spans="2:11" s="311" customFormat="1" ht="20.25" customHeight="1">
      <c r="B12" s="317" t="s">
        <v>199</v>
      </c>
      <c r="C12" s="313"/>
      <c r="D12" s="317"/>
    </row>
    <row r="13" spans="2:11" s="311" customFormat="1" ht="20.25" customHeight="1">
      <c r="B13" s="317"/>
      <c r="C13" s="313"/>
      <c r="D13" s="317"/>
    </row>
    <row r="14" spans="2:11" s="311" customFormat="1" ht="20.25" customHeight="1">
      <c r="B14" s="317" t="s">
        <v>113</v>
      </c>
      <c r="C14" s="313"/>
      <c r="D14" s="317"/>
    </row>
    <row r="15" spans="2:11" s="311" customFormat="1" ht="20.25" customHeight="1">
      <c r="B15" s="317"/>
      <c r="C15" s="313"/>
      <c r="D15" s="317"/>
    </row>
    <row r="16" spans="2:11" s="311" customFormat="1" ht="20.25" customHeight="1">
      <c r="B16" s="317" t="s">
        <v>212</v>
      </c>
      <c r="C16" s="313"/>
      <c r="D16" s="317"/>
    </row>
    <row r="17" spans="2:25" s="311" customFormat="1" ht="20.25" customHeight="1">
      <c r="B17" s="317" t="s">
        <v>65</v>
      </c>
      <c r="C17" s="313"/>
      <c r="D17" s="317"/>
    </row>
    <row r="18" spans="2:25" s="311" customFormat="1" ht="20.25" customHeight="1">
      <c r="B18" s="317"/>
      <c r="C18" s="313"/>
      <c r="D18" s="317"/>
    </row>
    <row r="19" spans="2:25" s="311" customFormat="1" ht="20.25" customHeight="1">
      <c r="B19" s="317" t="s">
        <v>155</v>
      </c>
      <c r="C19" s="313"/>
      <c r="D19" s="317"/>
    </row>
    <row r="20" spans="2:25" s="311" customFormat="1" ht="20.25" customHeight="1">
      <c r="B20" s="317"/>
      <c r="C20" s="313"/>
      <c r="D20" s="317"/>
    </row>
    <row r="21" spans="2:25" s="311" customFormat="1" ht="17.25" customHeight="1">
      <c r="B21" s="317" t="s">
        <v>213</v>
      </c>
      <c r="C21" s="317"/>
      <c r="D21" s="317"/>
    </row>
    <row r="22" spans="2:25" s="311" customFormat="1" ht="17.25" customHeight="1">
      <c r="B22" s="317" t="s">
        <v>136</v>
      </c>
      <c r="C22" s="317"/>
      <c r="D22" s="317"/>
    </row>
    <row r="23" spans="2:25" s="311" customFormat="1" ht="17.25" customHeight="1">
      <c r="B23" s="317"/>
      <c r="C23" s="317"/>
      <c r="D23" s="317"/>
    </row>
    <row r="24" spans="2:25" s="311" customFormat="1" ht="17.25" customHeight="1">
      <c r="B24" s="317"/>
      <c r="C24" s="319" t="s">
        <v>40</v>
      </c>
      <c r="D24" s="319" t="s">
        <v>13</v>
      </c>
    </row>
    <row r="25" spans="2:25" s="311" customFormat="1" ht="17.25" customHeight="1">
      <c r="B25" s="317"/>
      <c r="C25" s="319">
        <v>1</v>
      </c>
      <c r="D25" s="322" t="s">
        <v>94</v>
      </c>
    </row>
    <row r="26" spans="2:25" s="311" customFormat="1" ht="17.25" customHeight="1">
      <c r="B26" s="317"/>
      <c r="C26" s="319">
        <v>2</v>
      </c>
      <c r="D26" s="322" t="s">
        <v>106</v>
      </c>
      <c r="E26" s="311" t="s">
        <v>147</v>
      </c>
    </row>
    <row r="27" spans="2:25" s="311" customFormat="1" ht="17.25" customHeight="1">
      <c r="B27" s="317"/>
      <c r="C27" s="319">
        <v>3</v>
      </c>
      <c r="D27" s="322" t="s">
        <v>95</v>
      </c>
    </row>
    <row r="28" spans="2:25" s="311" customFormat="1" ht="17.25" customHeight="1">
      <c r="B28" s="317"/>
      <c r="C28" s="319">
        <v>4</v>
      </c>
      <c r="D28" s="322" t="s">
        <v>101</v>
      </c>
      <c r="E28" s="311" t="s">
        <v>143</v>
      </c>
    </row>
    <row r="29" spans="2:25" s="311" customFormat="1" ht="17.25" customHeight="1">
      <c r="B29" s="317"/>
      <c r="C29" s="320"/>
      <c r="D29" s="323"/>
    </row>
    <row r="30" spans="2:25" s="311" customFormat="1" ht="17.25" customHeight="1">
      <c r="B30" s="317" t="s">
        <v>105</v>
      </c>
      <c r="C30" s="317"/>
      <c r="D30" s="317"/>
      <c r="E30" s="312"/>
      <c r="F30" s="312"/>
    </row>
    <row r="31" spans="2:25" s="311" customFormat="1" ht="17.25" customHeight="1">
      <c r="B31" s="317" t="s">
        <v>137</v>
      </c>
      <c r="C31" s="317"/>
      <c r="D31" s="317"/>
      <c r="E31" s="312"/>
      <c r="F31" s="312"/>
    </row>
    <row r="32" spans="2:25" s="311" customFormat="1" ht="17.25" customHeight="1">
      <c r="B32" s="317"/>
      <c r="C32" s="317"/>
      <c r="D32" s="317"/>
      <c r="E32" s="312"/>
      <c r="F32" s="312"/>
      <c r="G32" s="327"/>
      <c r="H32" s="327"/>
      <c r="J32" s="327"/>
      <c r="K32" s="327"/>
      <c r="L32" s="327"/>
      <c r="M32" s="327"/>
      <c r="N32" s="327"/>
      <c r="O32" s="327"/>
      <c r="R32" s="327"/>
      <c r="S32" s="327"/>
      <c r="T32" s="327"/>
      <c r="W32" s="327"/>
      <c r="X32" s="327"/>
      <c r="Y32" s="327"/>
    </row>
    <row r="33" spans="2:51" s="311" customFormat="1" ht="17.25" customHeight="1">
      <c r="B33" s="317"/>
      <c r="C33" s="319" t="s">
        <v>5</v>
      </c>
      <c r="D33" s="319" t="s">
        <v>0</v>
      </c>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18</v>
      </c>
      <c r="D34" s="322" t="s">
        <v>128</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9</v>
      </c>
      <c r="D35" s="322" t="s">
        <v>138</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19</v>
      </c>
      <c r="D36" s="322" t="s">
        <v>139</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21</v>
      </c>
      <c r="D37" s="322" t="s">
        <v>172</v>
      </c>
      <c r="E37" s="312"/>
      <c r="F37" s="312"/>
      <c r="G37" s="327"/>
      <c r="H37" s="327"/>
      <c r="J37" s="327"/>
      <c r="K37" s="327"/>
      <c r="L37" s="327"/>
      <c r="M37" s="327"/>
      <c r="N37" s="327"/>
      <c r="O37" s="327"/>
      <c r="R37" s="327"/>
      <c r="S37" s="327"/>
      <c r="T37" s="327"/>
      <c r="W37" s="327"/>
      <c r="X37" s="327"/>
      <c r="Y37" s="327"/>
    </row>
    <row r="38" spans="2:51" s="311" customFormat="1" ht="17.25" customHeight="1">
      <c r="B38" s="317"/>
      <c r="C38" s="317"/>
      <c r="D38" s="317"/>
      <c r="E38" s="312"/>
      <c r="F38" s="312"/>
      <c r="G38" s="327"/>
      <c r="H38" s="327"/>
      <c r="J38" s="327"/>
      <c r="K38" s="327"/>
      <c r="L38" s="327"/>
      <c r="M38" s="327"/>
      <c r="N38" s="327"/>
      <c r="O38" s="327"/>
      <c r="R38" s="327"/>
      <c r="S38" s="327"/>
      <c r="T38" s="327"/>
      <c r="W38" s="327"/>
      <c r="X38" s="327"/>
      <c r="Y38" s="327"/>
    </row>
    <row r="39" spans="2:51" s="311" customFormat="1" ht="17.25" customHeight="1">
      <c r="B39" s="317"/>
      <c r="C39" s="321" t="s">
        <v>22</v>
      </c>
      <c r="D39" s="317"/>
      <c r="E39" s="312"/>
      <c r="F39" s="312"/>
      <c r="G39" s="327"/>
      <c r="H39" s="327"/>
      <c r="J39" s="327"/>
      <c r="K39" s="327"/>
      <c r="L39" s="327"/>
      <c r="M39" s="327"/>
      <c r="N39" s="327"/>
      <c r="O39" s="327"/>
      <c r="R39" s="327"/>
      <c r="S39" s="327"/>
      <c r="T39" s="327"/>
      <c r="W39" s="327"/>
      <c r="X39" s="327"/>
      <c r="Y39" s="327"/>
    </row>
    <row r="40" spans="2:51" s="311" customFormat="1" ht="17.25" customHeight="1">
      <c r="B40" s="312"/>
      <c r="C40" s="317" t="s">
        <v>140</v>
      </c>
      <c r="D40" s="312"/>
      <c r="E40" s="312"/>
      <c r="F40" s="321"/>
      <c r="G40" s="327"/>
      <c r="H40" s="327"/>
      <c r="J40" s="327"/>
      <c r="K40" s="327"/>
      <c r="L40" s="327"/>
      <c r="M40" s="327"/>
      <c r="N40" s="327"/>
      <c r="O40" s="327"/>
      <c r="R40" s="327"/>
      <c r="S40" s="327"/>
      <c r="T40" s="327"/>
      <c r="W40" s="327"/>
      <c r="X40" s="327"/>
      <c r="Y40" s="327"/>
    </row>
    <row r="41" spans="2:51" s="311" customFormat="1" ht="17.25" customHeight="1">
      <c r="B41" s="312"/>
      <c r="C41" s="317" t="s">
        <v>173</v>
      </c>
      <c r="D41" s="312"/>
      <c r="E41" s="312"/>
      <c r="F41" s="317"/>
      <c r="G41" s="327"/>
      <c r="H41" s="327"/>
      <c r="J41" s="327"/>
      <c r="K41" s="327"/>
      <c r="L41" s="327"/>
      <c r="M41" s="327"/>
      <c r="N41" s="327"/>
      <c r="O41" s="327"/>
      <c r="R41" s="327"/>
      <c r="S41" s="327"/>
      <c r="T41" s="327"/>
      <c r="W41" s="327"/>
      <c r="X41" s="327"/>
      <c r="Y41" s="327"/>
    </row>
    <row r="42" spans="2:51" s="311" customFormat="1" ht="17.25" customHeight="1">
      <c r="B42" s="317"/>
      <c r="C42" s="317"/>
      <c r="D42" s="317"/>
      <c r="E42" s="321"/>
      <c r="F42" s="327"/>
      <c r="G42" s="327"/>
      <c r="H42" s="327"/>
      <c r="J42" s="327"/>
      <c r="K42" s="327"/>
      <c r="L42" s="327"/>
      <c r="M42" s="327"/>
      <c r="N42" s="327"/>
      <c r="O42" s="327"/>
      <c r="R42" s="327"/>
      <c r="S42" s="327"/>
      <c r="T42" s="327"/>
      <c r="W42" s="327"/>
      <c r="X42" s="327"/>
      <c r="Y42" s="327"/>
    </row>
    <row r="43" spans="2:51" s="311" customFormat="1" ht="17.25" customHeight="1">
      <c r="B43" s="317" t="s">
        <v>214</v>
      </c>
      <c r="C43" s="317"/>
      <c r="D43" s="317"/>
    </row>
    <row r="44" spans="2:51" s="311" customFormat="1" ht="17.25" customHeight="1">
      <c r="B44" s="317" t="s">
        <v>141</v>
      </c>
      <c r="C44" s="317"/>
      <c r="D44" s="317"/>
    </row>
    <row r="45" spans="2:51" s="311" customFormat="1" ht="17.25" customHeight="1">
      <c r="B45" s="318" t="s">
        <v>145</v>
      </c>
      <c r="C45" s="312"/>
      <c r="D45" s="312"/>
      <c r="E45" s="324"/>
      <c r="F45" s="324"/>
      <c r="G45" s="324"/>
      <c r="H45" s="324"/>
      <c r="I45" s="324"/>
      <c r="J45" s="324"/>
      <c r="K45" s="324"/>
      <c r="L45" s="324"/>
      <c r="M45" s="324"/>
      <c r="N45" s="324"/>
      <c r="O45" s="329"/>
      <c r="P45" s="329"/>
      <c r="Q45" s="324"/>
      <c r="R45" s="329"/>
      <c r="S45" s="324"/>
      <c r="T45" s="324"/>
      <c r="U45" s="329"/>
      <c r="Y45" s="324"/>
      <c r="Z45" s="324"/>
      <c r="AA45" s="324"/>
      <c r="AB45" s="324"/>
      <c r="AD45" s="324"/>
      <c r="AE45" s="329"/>
      <c r="AF45" s="329"/>
      <c r="AG45" s="329"/>
      <c r="AH45" s="329"/>
      <c r="AI45" s="330"/>
      <c r="AJ45" s="329"/>
      <c r="AK45" s="329"/>
      <c r="AL45" s="329"/>
      <c r="AM45" s="329"/>
      <c r="AN45" s="329"/>
      <c r="AO45" s="329"/>
      <c r="AP45" s="329"/>
      <c r="AQ45" s="329"/>
      <c r="AR45" s="329"/>
      <c r="AS45" s="329"/>
      <c r="AT45" s="329"/>
      <c r="AU45" s="329"/>
      <c r="AV45" s="329"/>
      <c r="AW45" s="329"/>
      <c r="AX45" s="329"/>
      <c r="AY45" s="330"/>
    </row>
    <row r="46" spans="2:51" s="311" customFormat="1" ht="17.25" customHeight="1"/>
    <row r="47" spans="2:51" s="311" customFormat="1" ht="17.25" customHeight="1">
      <c r="B47" s="317" t="s">
        <v>215</v>
      </c>
      <c r="C47" s="317"/>
    </row>
    <row r="48" spans="2:51" s="311" customFormat="1" ht="17.25" customHeight="1">
      <c r="B48" s="317"/>
      <c r="C48" s="317"/>
    </row>
    <row r="49" spans="2:54" s="311" customFormat="1" ht="17.25" customHeight="1">
      <c r="B49" s="317" t="s">
        <v>12</v>
      </c>
      <c r="C49" s="317"/>
    </row>
    <row r="50" spans="2:54" s="311" customFormat="1" ht="17.25" customHeight="1">
      <c r="B50" s="317" t="s">
        <v>197</v>
      </c>
      <c r="C50" s="317"/>
    </row>
    <row r="51" spans="2:54" s="311" customFormat="1" ht="17.25" customHeight="1">
      <c r="B51" s="317"/>
      <c r="C51" s="317"/>
    </row>
    <row r="52" spans="2:54" s="311" customFormat="1" ht="17.25" customHeight="1">
      <c r="B52" s="317" t="s">
        <v>92</v>
      </c>
      <c r="C52" s="317"/>
    </row>
    <row r="53" spans="2:54" s="311" customFormat="1" ht="17.25" customHeight="1">
      <c r="B53" s="317" t="s">
        <v>52</v>
      </c>
      <c r="C53" s="317"/>
    </row>
    <row r="54" spans="2:54" s="311" customFormat="1" ht="17.25" customHeight="1">
      <c r="B54" s="317"/>
      <c r="C54" s="317"/>
    </row>
    <row r="55" spans="2:54" s="311" customFormat="1" ht="17.25" customHeight="1">
      <c r="B55" s="317" t="s">
        <v>149</v>
      </c>
      <c r="C55" s="317"/>
      <c r="D55" s="317"/>
    </row>
    <row r="56" spans="2:54" s="311" customFormat="1" ht="17.25" customHeight="1">
      <c r="B56" s="317"/>
      <c r="C56" s="317"/>
      <c r="D56" s="317"/>
    </row>
    <row r="57" spans="2:54" s="311" customFormat="1" ht="17.25" customHeight="1">
      <c r="B57" s="312" t="s">
        <v>57</v>
      </c>
      <c r="C57" s="312"/>
      <c r="D57" s="317"/>
    </row>
    <row r="58" spans="2:54" s="311" customFormat="1" ht="17.25" customHeight="1">
      <c r="B58" s="312" t="s">
        <v>142</v>
      </c>
      <c r="C58" s="312"/>
      <c r="D58" s="317"/>
    </row>
    <row r="59" spans="2:54" s="311" customFormat="1" ht="17.25" customHeight="1">
      <c r="B59" s="312" t="s">
        <v>198</v>
      </c>
    </row>
    <row r="60" spans="2:54" s="311" customFormat="1" ht="17.25" customHeight="1">
      <c r="B60" s="312"/>
    </row>
    <row r="61" spans="2:54" s="311" customFormat="1" ht="17.25" customHeight="1">
      <c r="B61" s="311" t="s">
        <v>35</v>
      </c>
      <c r="E61" s="325"/>
      <c r="F61" s="325"/>
      <c r="G61" s="325"/>
      <c r="H61" s="325"/>
      <c r="I61" s="325"/>
      <c r="J61" s="325"/>
      <c r="K61" s="325"/>
      <c r="L61" s="328"/>
      <c r="M61" s="312" t="s">
        <v>146</v>
      </c>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311" customFormat="1" ht="17.25" customHeight="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311" customFormat="1" ht="17.25" customHeight="1">
      <c r="B63" s="311" t="s">
        <v>216</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4" s="311" customFormat="1" ht="17.25" customHeight="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311" customFormat="1" ht="17.25" customHeight="1">
      <c r="B65" s="311" t="s">
        <v>217</v>
      </c>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B67" s="311" t="s">
        <v>39</v>
      </c>
      <c r="BL67" s="331"/>
      <c r="BM67" s="332"/>
      <c r="BN67" s="331"/>
      <c r="BO67" s="331"/>
      <c r="BP67" s="331"/>
      <c r="BQ67" s="333"/>
      <c r="BR67" s="334"/>
      <c r="BS67" s="334"/>
    </row>
    <row r="68" spans="2:71" s="311" customFormat="1" ht="17.25" customHeight="1">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row>
    <row r="69" spans="2:71" ht="17.25" customHeight="1">
      <c r="B69" s="311" t="s">
        <v>218</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5" t="s">
        <v>124</v>
      </c>
      <c r="C1" s="335"/>
      <c r="D1" s="335"/>
    </row>
    <row r="2" spans="2:12">
      <c r="B2" s="335"/>
      <c r="C2" s="335"/>
      <c r="D2" s="335"/>
    </row>
    <row r="3" spans="2:12">
      <c r="B3" s="336" t="s">
        <v>40</v>
      </c>
      <c r="C3" s="336" t="s">
        <v>125</v>
      </c>
      <c r="D3" s="335"/>
    </row>
    <row r="4" spans="2:12">
      <c r="B4" s="337">
        <v>1</v>
      </c>
      <c r="C4" s="342" t="s">
        <v>126</v>
      </c>
      <c r="D4" s="335"/>
    </row>
    <row r="5" spans="2:12">
      <c r="B5" s="337">
        <v>2</v>
      </c>
      <c r="C5" s="342" t="s">
        <v>16</v>
      </c>
    </row>
    <row r="6" spans="2:12">
      <c r="B6" s="337">
        <v>3</v>
      </c>
      <c r="C6" s="342" t="s">
        <v>165</v>
      </c>
      <c r="D6" s="335"/>
    </row>
    <row r="7" spans="2:12">
      <c r="B7" s="337">
        <v>4</v>
      </c>
      <c r="C7" s="342" t="s">
        <v>169</v>
      </c>
      <c r="D7" s="335"/>
    </row>
    <row r="8" spans="2:12">
      <c r="B8" s="337">
        <v>5</v>
      </c>
      <c r="C8" s="342" t="s">
        <v>32</v>
      </c>
      <c r="D8" s="335"/>
    </row>
    <row r="9" spans="2:12">
      <c r="B9" s="337">
        <v>6</v>
      </c>
      <c r="C9" s="342" t="s">
        <v>170</v>
      </c>
      <c r="D9" s="335"/>
    </row>
    <row r="10" spans="2:12">
      <c r="B10" s="337">
        <v>7</v>
      </c>
      <c r="C10" s="342" t="s">
        <v>99</v>
      </c>
      <c r="D10" s="335"/>
    </row>
    <row r="12" spans="2:12">
      <c r="B12" s="335" t="s">
        <v>127</v>
      </c>
    </row>
    <row r="13" spans="2:12" ht="27"/>
    <row r="14" spans="2:12" ht="27">
      <c r="B14" s="338" t="s">
        <v>13</v>
      </c>
      <c r="C14" s="343" t="s">
        <v>94</v>
      </c>
      <c r="D14" s="347" t="s">
        <v>106</v>
      </c>
      <c r="E14" s="347" t="s">
        <v>95</v>
      </c>
      <c r="F14" s="347" t="s">
        <v>101</v>
      </c>
      <c r="G14" s="347" t="s">
        <v>99</v>
      </c>
      <c r="H14" s="347" t="s">
        <v>99</v>
      </c>
      <c r="I14" s="347" t="s">
        <v>99</v>
      </c>
      <c r="J14" s="347" t="s">
        <v>99</v>
      </c>
      <c r="K14" s="347" t="s">
        <v>99</v>
      </c>
      <c r="L14" s="351" t="s">
        <v>99</v>
      </c>
    </row>
    <row r="15" spans="2:12">
      <c r="B15" s="339" t="s">
        <v>104</v>
      </c>
      <c r="C15" s="344" t="s">
        <v>96</v>
      </c>
      <c r="D15" s="348" t="s">
        <v>97</v>
      </c>
      <c r="E15" s="348" t="s">
        <v>95</v>
      </c>
      <c r="F15" s="348" t="s">
        <v>100</v>
      </c>
      <c r="G15" s="349" t="s">
        <v>99</v>
      </c>
      <c r="H15" s="349" t="s">
        <v>99</v>
      </c>
      <c r="I15" s="349" t="s">
        <v>99</v>
      </c>
      <c r="J15" s="349" t="s">
        <v>99</v>
      </c>
      <c r="K15" s="349" t="s">
        <v>99</v>
      </c>
      <c r="L15" s="352" t="s">
        <v>99</v>
      </c>
    </row>
    <row r="16" spans="2:12">
      <c r="B16" s="340"/>
      <c r="C16" s="345" t="s">
        <v>23</v>
      </c>
      <c r="D16" s="349" t="s">
        <v>98</v>
      </c>
      <c r="E16" s="349" t="s">
        <v>180</v>
      </c>
      <c r="F16" s="349" t="s">
        <v>99</v>
      </c>
      <c r="G16" s="349" t="s">
        <v>99</v>
      </c>
      <c r="H16" s="349" t="s">
        <v>99</v>
      </c>
      <c r="I16" s="349" t="s">
        <v>99</v>
      </c>
      <c r="J16" s="349" t="s">
        <v>99</v>
      </c>
      <c r="K16" s="349" t="s">
        <v>99</v>
      </c>
      <c r="L16" s="352" t="s">
        <v>99</v>
      </c>
    </row>
    <row r="17" spans="2:12">
      <c r="B17" s="340"/>
      <c r="C17" s="345" t="s">
        <v>99</v>
      </c>
      <c r="D17" s="349" t="s">
        <v>38</v>
      </c>
      <c r="E17" s="349"/>
      <c r="F17" s="349" t="s">
        <v>99</v>
      </c>
      <c r="G17" s="349" t="s">
        <v>99</v>
      </c>
      <c r="H17" s="349" t="s">
        <v>99</v>
      </c>
      <c r="I17" s="349" t="s">
        <v>99</v>
      </c>
      <c r="J17" s="349" t="s">
        <v>99</v>
      </c>
      <c r="K17" s="349" t="s">
        <v>99</v>
      </c>
      <c r="L17" s="352" t="s">
        <v>99</v>
      </c>
    </row>
    <row r="18" spans="2:12">
      <c r="B18" s="340"/>
      <c r="C18" s="345" t="s">
        <v>99</v>
      </c>
      <c r="D18" s="349" t="s">
        <v>99</v>
      </c>
      <c r="E18" s="349" t="s">
        <v>99</v>
      </c>
      <c r="F18" s="349" t="s">
        <v>99</v>
      </c>
      <c r="G18" s="349" t="s">
        <v>99</v>
      </c>
      <c r="H18" s="349" t="s">
        <v>99</v>
      </c>
      <c r="I18" s="349" t="s">
        <v>99</v>
      </c>
      <c r="J18" s="349" t="s">
        <v>99</v>
      </c>
      <c r="K18" s="349" t="s">
        <v>99</v>
      </c>
      <c r="L18" s="352" t="s">
        <v>99</v>
      </c>
    </row>
    <row r="19" spans="2:12">
      <c r="B19" s="340"/>
      <c r="C19" s="345" t="s">
        <v>99</v>
      </c>
      <c r="D19" s="349" t="s">
        <v>99</v>
      </c>
      <c r="E19" s="349" t="s">
        <v>99</v>
      </c>
      <c r="F19" s="349" t="s">
        <v>99</v>
      </c>
      <c r="G19" s="349" t="s">
        <v>99</v>
      </c>
      <c r="H19" s="349" t="s">
        <v>99</v>
      </c>
      <c r="I19" s="349" t="s">
        <v>99</v>
      </c>
      <c r="J19" s="349" t="s">
        <v>99</v>
      </c>
      <c r="K19" s="349" t="s">
        <v>99</v>
      </c>
      <c r="L19" s="352" t="s">
        <v>99</v>
      </c>
    </row>
    <row r="20" spans="2:12">
      <c r="B20" s="340"/>
      <c r="C20" s="345" t="s">
        <v>99</v>
      </c>
      <c r="D20" s="349" t="s">
        <v>99</v>
      </c>
      <c r="E20" s="349" t="s">
        <v>99</v>
      </c>
      <c r="F20" s="349" t="s">
        <v>99</v>
      </c>
      <c r="G20" s="349" t="s">
        <v>99</v>
      </c>
      <c r="H20" s="349" t="s">
        <v>99</v>
      </c>
      <c r="I20" s="349" t="s">
        <v>99</v>
      </c>
      <c r="J20" s="349" t="s">
        <v>99</v>
      </c>
      <c r="K20" s="349" t="s">
        <v>99</v>
      </c>
      <c r="L20" s="352" t="s">
        <v>99</v>
      </c>
    </row>
    <row r="21" spans="2:12">
      <c r="B21" s="340"/>
      <c r="C21" s="345" t="s">
        <v>99</v>
      </c>
      <c r="D21" s="349" t="s">
        <v>99</v>
      </c>
      <c r="E21" s="349" t="s">
        <v>99</v>
      </c>
      <c r="F21" s="349" t="s">
        <v>99</v>
      </c>
      <c r="G21" s="349" t="s">
        <v>99</v>
      </c>
      <c r="H21" s="349" t="s">
        <v>99</v>
      </c>
      <c r="I21" s="349" t="s">
        <v>99</v>
      </c>
      <c r="J21" s="349" t="s">
        <v>99</v>
      </c>
      <c r="K21" s="349" t="s">
        <v>99</v>
      </c>
      <c r="L21" s="352" t="s">
        <v>99</v>
      </c>
    </row>
    <row r="22" spans="2:12">
      <c r="B22" s="340"/>
      <c r="C22" s="345" t="s">
        <v>99</v>
      </c>
      <c r="D22" s="349" t="s">
        <v>99</v>
      </c>
      <c r="E22" s="349" t="s">
        <v>99</v>
      </c>
      <c r="F22" s="349" t="s">
        <v>99</v>
      </c>
      <c r="G22" s="349" t="s">
        <v>99</v>
      </c>
      <c r="H22" s="349" t="s">
        <v>99</v>
      </c>
      <c r="I22" s="349" t="s">
        <v>99</v>
      </c>
      <c r="J22" s="349" t="s">
        <v>99</v>
      </c>
      <c r="K22" s="349" t="s">
        <v>99</v>
      </c>
      <c r="L22" s="352" t="s">
        <v>99</v>
      </c>
    </row>
    <row r="23" spans="2:12" ht="27">
      <c r="B23" s="341"/>
      <c r="C23" s="346" t="s">
        <v>99</v>
      </c>
      <c r="D23" s="350" t="s">
        <v>99</v>
      </c>
      <c r="E23" s="350" t="s">
        <v>99</v>
      </c>
      <c r="F23" s="350" t="s">
        <v>99</v>
      </c>
      <c r="G23" s="350" t="s">
        <v>99</v>
      </c>
      <c r="H23" s="350" t="s">
        <v>99</v>
      </c>
      <c r="I23" s="350" t="s">
        <v>99</v>
      </c>
      <c r="J23" s="350" t="s">
        <v>99</v>
      </c>
      <c r="K23" s="350" t="s">
        <v>99</v>
      </c>
      <c r="L23" s="353" t="s">
        <v>99</v>
      </c>
    </row>
    <row r="25" spans="2:12">
      <c r="C25" s="300" t="s">
        <v>107</v>
      </c>
    </row>
    <row r="26" spans="2:12">
      <c r="C26" s="300" t="s">
        <v>108</v>
      </c>
    </row>
    <row r="28" spans="2:12">
      <c r="C28" s="300" t="s">
        <v>181</v>
      </c>
    </row>
    <row r="29" spans="2:12">
      <c r="C29" s="300" t="s">
        <v>109</v>
      </c>
    </row>
    <row r="30" spans="2:12">
      <c r="C30" s="300" t="s">
        <v>183</v>
      </c>
    </row>
    <row r="31" spans="2:12">
      <c r="C31" s="300" t="s">
        <v>110</v>
      </c>
    </row>
    <row r="32" spans="2:12">
      <c r="C32" s="300" t="s">
        <v>129</v>
      </c>
    </row>
    <row r="33" spans="3:3">
      <c r="C33" s="300" t="s">
        <v>130</v>
      </c>
    </row>
    <row r="34" spans="3:3">
      <c r="C34" s="300" t="s">
        <v>131</v>
      </c>
    </row>
    <row r="36" spans="3:3">
      <c r="C36" s="300" t="s">
        <v>111</v>
      </c>
    </row>
    <row r="37" spans="3:3">
      <c r="C37" s="300" t="s">
        <v>112</v>
      </c>
    </row>
    <row r="39" spans="3:3">
      <c r="C39" s="300" t="s">
        <v>182</v>
      </c>
    </row>
    <row r="40" spans="3:3">
      <c r="C40" s="300" t="s">
        <v>114</v>
      </c>
    </row>
    <row r="41" spans="3:3">
      <c r="C41" s="300" t="s">
        <v>115</v>
      </c>
    </row>
    <row r="42" spans="3:3">
      <c r="C42" s="300" t="s">
        <v>116</v>
      </c>
    </row>
    <row r="43" spans="3:3">
      <c r="C43" s="300" t="s">
        <v>118</v>
      </c>
    </row>
    <row r="44" spans="3:3">
      <c r="C44" s="300" t="s">
        <v>120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58" t="s">
        <v>1</v>
      </c>
      <c r="N1" s="18"/>
      <c r="O1" s="18"/>
      <c r="P1" s="18"/>
      <c r="Q1" s="18"/>
      <c r="R1" s="18"/>
      <c r="S1" s="18"/>
      <c r="T1" s="18"/>
      <c r="U1" s="18"/>
      <c r="AQ1" s="81" t="s">
        <v>20</v>
      </c>
      <c r="AR1" s="194" t="s">
        <v>126</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7</v>
      </c>
      <c r="AB2" s="160"/>
      <c r="AC2" s="81" t="s">
        <v>37</v>
      </c>
      <c r="AD2" s="162">
        <f>IF(AA2=0,"",YEAR(DATE(2018+AA2,1,1)))</f>
        <v>2025</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167</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26</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177</v>
      </c>
      <c r="AO10" s="189"/>
      <c r="AP10" s="110"/>
      <c r="AQ10" s="189"/>
      <c r="AR10" s="19"/>
      <c r="AS10" s="19"/>
      <c r="AT10" s="110"/>
      <c r="AU10" s="189"/>
      <c r="AV10" s="195"/>
      <c r="AW10" s="195"/>
      <c r="AX10" s="195"/>
      <c r="AY10" s="189"/>
      <c r="AZ10" s="189"/>
      <c r="BA10" s="218" t="s">
        <v>211</v>
      </c>
      <c r="BB10" s="189"/>
      <c r="BC10" s="200">
        <v>9</v>
      </c>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102</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117</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25</v>
      </c>
      <c r="AC17" s="138"/>
      <c r="AD17" s="138"/>
      <c r="AE17" s="138"/>
      <c r="AF17" s="138"/>
      <c r="AG17" s="138"/>
      <c r="AH17" s="163"/>
      <c r="AI17" s="176" t="s">
        <v>27</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t="s">
        <v>94</v>
      </c>
      <c r="D21" s="40"/>
      <c r="E21" s="47"/>
      <c r="F21" s="47"/>
      <c r="G21" s="54"/>
      <c r="H21" s="64" t="s">
        <v>18</v>
      </c>
      <c r="I21" s="72" t="s">
        <v>96</v>
      </c>
      <c r="J21" s="77"/>
      <c r="K21" s="77"/>
      <c r="L21" s="54"/>
      <c r="M21" s="82" t="s">
        <v>133</v>
      </c>
      <c r="N21" s="86"/>
      <c r="O21" s="90"/>
      <c r="P21" s="95" t="s">
        <v>34</v>
      </c>
      <c r="Q21" s="102"/>
      <c r="R21" s="102"/>
      <c r="S21" s="112"/>
      <c r="T21" s="124"/>
      <c r="U21" s="141" t="s">
        <v>66</v>
      </c>
      <c r="V21" s="141" t="s">
        <v>66</v>
      </c>
      <c r="W21" s="141" t="s">
        <v>66</v>
      </c>
      <c r="X21" s="141"/>
      <c r="Y21" s="141" t="s">
        <v>66</v>
      </c>
      <c r="Z21" s="141" t="s">
        <v>66</v>
      </c>
      <c r="AA21" s="166"/>
      <c r="AB21" s="179" t="s">
        <v>66</v>
      </c>
      <c r="AC21" s="141"/>
      <c r="AD21" s="141" t="s">
        <v>66</v>
      </c>
      <c r="AE21" s="141" t="s">
        <v>66</v>
      </c>
      <c r="AF21" s="141" t="s">
        <v>66</v>
      </c>
      <c r="AG21" s="141"/>
      <c r="AH21" s="166" t="s">
        <v>66</v>
      </c>
      <c r="AI21" s="179"/>
      <c r="AJ21" s="141" t="s">
        <v>66</v>
      </c>
      <c r="AK21" s="141" t="s">
        <v>66</v>
      </c>
      <c r="AL21" s="141" t="s">
        <v>66</v>
      </c>
      <c r="AM21" s="141" t="s">
        <v>66</v>
      </c>
      <c r="AN21" s="141" t="s">
        <v>66</v>
      </c>
      <c r="AO21" s="166"/>
      <c r="AP21" s="179"/>
      <c r="AQ21" s="141" t="s">
        <v>66</v>
      </c>
      <c r="AR21" s="141" t="s">
        <v>66</v>
      </c>
      <c r="AS21" s="141" t="s">
        <v>66</v>
      </c>
      <c r="AT21" s="141" t="s">
        <v>66</v>
      </c>
      <c r="AU21" s="141" t="s">
        <v>66</v>
      </c>
      <c r="AV21" s="166"/>
      <c r="AW21" s="179"/>
      <c r="AX21" s="141" t="s">
        <v>66</v>
      </c>
      <c r="AY21" s="141"/>
      <c r="AZ21" s="209"/>
      <c r="BA21" s="222"/>
      <c r="BB21" s="236"/>
      <c r="BC21" s="222"/>
      <c r="BD21" s="252"/>
      <c r="BE21" s="256"/>
      <c r="BF21" s="256"/>
      <c r="BG21" s="256"/>
      <c r="BH21" s="262"/>
    </row>
    <row r="22" spans="2:60" ht="20.25" customHeight="1">
      <c r="B22" s="12">
        <v>1</v>
      </c>
      <c r="C22" s="28"/>
      <c r="D22" s="41"/>
      <c r="E22" s="48"/>
      <c r="F22" s="48" t="str">
        <f>C21</f>
        <v>管理者</v>
      </c>
      <c r="G22" s="55"/>
      <c r="H22" s="65"/>
      <c r="I22" s="73"/>
      <c r="J22" s="78"/>
      <c r="K22" s="78"/>
      <c r="L22" s="55"/>
      <c r="M22" s="83"/>
      <c r="N22" s="87"/>
      <c r="O22" s="91"/>
      <c r="P22" s="96" t="s">
        <v>88</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f>IF(AX21="","",VLOOKUP(AX21,'【記載例】シフト記号表（勤務時間帯）'!$D$6:$X$47,21,FALSE))</f>
        <v>8</v>
      </c>
      <c r="AY22" s="152" t="str">
        <f>IF(AY21="","",VLOOKUP(AY21,'【記載例】シフト記号表（勤務時間帯）'!$D$6:$X$47,21,FALSE))</f>
        <v/>
      </c>
      <c r="AZ22" s="210">
        <f>IF($BC$3="４週",SUM(U22:AV22),IF($BC$3="暦月",SUM(U22:AY22),""))</f>
        <v>168</v>
      </c>
      <c r="BA22" s="223"/>
      <c r="BB22" s="237">
        <f>IF($BC$3="４週",AZ22/4,IF($BC$3="暦月",(AZ22/($BC$8/7)),""))</f>
        <v>39.200000000000003</v>
      </c>
      <c r="BC22" s="223"/>
      <c r="BD22" s="253"/>
      <c r="BE22" s="257"/>
      <c r="BF22" s="257"/>
      <c r="BG22" s="257"/>
      <c r="BH22" s="263"/>
    </row>
    <row r="23" spans="2:60" ht="20.25" customHeight="1">
      <c r="B23" s="13"/>
      <c r="C23" s="29"/>
      <c r="D23" s="42"/>
      <c r="E23" s="49"/>
      <c r="F23" s="49"/>
      <c r="G23" s="56" t="str">
        <f>C21</f>
        <v>管理者</v>
      </c>
      <c r="H23" s="66"/>
      <c r="I23" s="74"/>
      <c r="J23" s="79"/>
      <c r="K23" s="79"/>
      <c r="L23" s="56"/>
      <c r="M23" s="84"/>
      <c r="N23" s="88"/>
      <c r="O23" s="92"/>
      <c r="P23" s="97" t="s">
        <v>89</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v>
      </c>
      <c r="AY23" s="153" t="str">
        <f>IF(AY21="","",VLOOKUP(AY21,'【記載例】シフト記号表（勤務時間帯）'!$D$6:$Z$47,23,FALSE))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t="s">
        <v>95</v>
      </c>
      <c r="D24" s="43"/>
      <c r="E24" s="50"/>
      <c r="F24" s="50"/>
      <c r="G24" s="57"/>
      <c r="H24" s="67" t="s">
        <v>18</v>
      </c>
      <c r="I24" s="75" t="s">
        <v>95</v>
      </c>
      <c r="J24" s="80"/>
      <c r="K24" s="80"/>
      <c r="L24" s="57"/>
      <c r="M24" s="85" t="s">
        <v>150</v>
      </c>
      <c r="N24" s="89"/>
      <c r="O24" s="93"/>
      <c r="P24" s="98" t="s">
        <v>34</v>
      </c>
      <c r="Q24" s="105"/>
      <c r="R24" s="105"/>
      <c r="S24" s="115"/>
      <c r="T24" s="127"/>
      <c r="U24" s="144" t="s">
        <v>67</v>
      </c>
      <c r="V24" s="154" t="s">
        <v>67</v>
      </c>
      <c r="W24" s="154" t="s">
        <v>67</v>
      </c>
      <c r="X24" s="154" t="s">
        <v>67</v>
      </c>
      <c r="Y24" s="154"/>
      <c r="Z24" s="154" t="s">
        <v>67</v>
      </c>
      <c r="AA24" s="169" t="s">
        <v>67</v>
      </c>
      <c r="AB24" s="144"/>
      <c r="AC24" s="154" t="s">
        <v>67</v>
      </c>
      <c r="AD24" s="154" t="s">
        <v>67</v>
      </c>
      <c r="AE24" s="154" t="s">
        <v>67</v>
      </c>
      <c r="AF24" s="154"/>
      <c r="AG24" s="154"/>
      <c r="AH24" s="169" t="s">
        <v>67</v>
      </c>
      <c r="AI24" s="144" t="s">
        <v>67</v>
      </c>
      <c r="AJ24" s="154" t="s">
        <v>67</v>
      </c>
      <c r="AK24" s="154"/>
      <c r="AL24" s="154" t="s">
        <v>67</v>
      </c>
      <c r="AM24" s="154" t="s">
        <v>67</v>
      </c>
      <c r="AN24" s="154" t="s">
        <v>67</v>
      </c>
      <c r="AO24" s="169" t="s">
        <v>67</v>
      </c>
      <c r="AP24" s="144" t="s">
        <v>67</v>
      </c>
      <c r="AQ24" s="154"/>
      <c r="AR24" s="154" t="s">
        <v>67</v>
      </c>
      <c r="AS24" s="154"/>
      <c r="AT24" s="154" t="s">
        <v>67</v>
      </c>
      <c r="AU24" s="154"/>
      <c r="AV24" s="169" t="s">
        <v>67</v>
      </c>
      <c r="AW24" s="144" t="s">
        <v>67</v>
      </c>
      <c r="AX24" s="154"/>
      <c r="AY24" s="154"/>
      <c r="AZ24" s="212"/>
      <c r="BA24" s="225"/>
      <c r="BB24" s="239"/>
      <c r="BC24" s="225"/>
      <c r="BD24" s="255"/>
      <c r="BE24" s="259"/>
      <c r="BF24" s="259"/>
      <c r="BG24" s="259"/>
      <c r="BH24" s="265"/>
    </row>
    <row r="25" spans="2:60" ht="20.25" customHeight="1">
      <c r="B25" s="12">
        <f>B22+1</f>
        <v>2</v>
      </c>
      <c r="C25" s="28"/>
      <c r="D25" s="41"/>
      <c r="E25" s="48"/>
      <c r="F25" s="48" t="str">
        <f>C24</f>
        <v>介護支援専門員</v>
      </c>
      <c r="G25" s="55"/>
      <c r="H25" s="65"/>
      <c r="I25" s="73"/>
      <c r="J25" s="78"/>
      <c r="K25" s="78"/>
      <c r="L25" s="55"/>
      <c r="M25" s="83"/>
      <c r="N25" s="87"/>
      <c r="O25" s="91"/>
      <c r="P25" s="96" t="s">
        <v>88</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f>IF(AN24="","",VLOOKUP(AN24,'【記載例】シフト記号表（勤務時間帯）'!$D$6:$X$47,21,FALSE))</f>
        <v>7.9999999999999982</v>
      </c>
      <c r="AO25" s="167">
        <f>IF(AO24="","",VLOOKUP(AO24,'【記載例】シフト記号表（勤務時間帯）'!$D$6:$X$47,21,FALSE))</f>
        <v>7.9999999999999982</v>
      </c>
      <c r="AP25" s="142">
        <f>IF(AP24="","",VLOOKUP(AP24,'【記載例】シフト記号表（勤務時間帯）'!$D$6:$X$47,21,FALSE))</f>
        <v>7.9999999999999982</v>
      </c>
      <c r="AQ25" s="152" t="str">
        <f>IF(AQ24="","",VLOOKUP(AQ24,'【記載例】シフト記号表（勤務時間帯）'!$D$6:$X$47,21,FALSE))</f>
        <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f>IF(AW24="","",VLOOKUP(AW24,'【記載例】シフト記号表（勤務時間帯）'!$D$6:$X$47,21,FALSE))</f>
        <v>7.9999999999999982</v>
      </c>
      <c r="AX25" s="152" t="str">
        <f>IF(AX24="","",VLOOKUP(AX24,'【記載例】シフト記号表（勤務時間帯）'!$D$6:$X$47,21,FALSE))</f>
        <v/>
      </c>
      <c r="AY25" s="152" t="str">
        <f>IF(AY24="","",VLOOKUP(AY24,'【記載例】シフト記号表（勤務時間帯）'!$D$6:$X$47,21,FALSE))</f>
        <v/>
      </c>
      <c r="AZ25" s="210">
        <f>IF($BC$3="４週",SUM(U25:AV25),IF($BC$3="暦月",SUM(U25:AY25),""))</f>
        <v>167.99999999999997</v>
      </c>
      <c r="BA25" s="223"/>
      <c r="BB25" s="237">
        <f>IF($BC$3="４週",AZ25/4,IF($BC$3="暦月",(AZ25/($BC$8/7)),""))</f>
        <v>39.199999999999996</v>
      </c>
      <c r="BC25" s="223"/>
      <c r="BD25" s="253"/>
      <c r="BE25" s="257"/>
      <c r="BF25" s="257"/>
      <c r="BG25" s="257"/>
      <c r="BH25" s="263"/>
    </row>
    <row r="26" spans="2:60" ht="20.25" customHeight="1">
      <c r="B26" s="13"/>
      <c r="C26" s="29"/>
      <c r="D26" s="42"/>
      <c r="E26" s="49"/>
      <c r="F26" s="49"/>
      <c r="G26" s="56" t="str">
        <f>C24</f>
        <v>介護支援専門員</v>
      </c>
      <c r="H26" s="66"/>
      <c r="I26" s="74"/>
      <c r="J26" s="79"/>
      <c r="K26" s="79"/>
      <c r="L26" s="56"/>
      <c r="M26" s="84"/>
      <c r="N26" s="88"/>
      <c r="O26" s="92"/>
      <c r="P26" s="97" t="s">
        <v>89</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v>
      </c>
      <c r="AX26" s="153" t="str">
        <f>IF(AX24="","",VLOOKUP(AX24,'【記載例】シフト記号表（勤務時間帯）'!$D$6:$Z$47,23,FALSE))</f>
        <v/>
      </c>
      <c r="AY26" s="153" t="str">
        <f>IF(AY24="","",VLOOKUP(AY24,'【記載例】シフト記号表（勤務時間帯）'!$D$6:$Z$47,23,FALSE))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t="s">
        <v>106</v>
      </c>
      <c r="D27" s="43"/>
      <c r="E27" s="50"/>
      <c r="F27" s="48"/>
      <c r="G27" s="55"/>
      <c r="H27" s="68" t="s">
        <v>18</v>
      </c>
      <c r="I27" s="75" t="s">
        <v>38</v>
      </c>
      <c r="J27" s="80"/>
      <c r="K27" s="80"/>
      <c r="L27" s="57"/>
      <c r="M27" s="85" t="s">
        <v>103</v>
      </c>
      <c r="N27" s="89"/>
      <c r="O27" s="93"/>
      <c r="P27" s="98" t="s">
        <v>34</v>
      </c>
      <c r="Q27" s="105"/>
      <c r="R27" s="105"/>
      <c r="S27" s="115"/>
      <c r="T27" s="127"/>
      <c r="U27" s="144" t="s">
        <v>56</v>
      </c>
      <c r="V27" s="154" t="s">
        <v>44</v>
      </c>
      <c r="W27" s="154"/>
      <c r="X27" s="154" t="s">
        <v>63</v>
      </c>
      <c r="Y27" s="154" t="s">
        <v>66</v>
      </c>
      <c r="Z27" s="154"/>
      <c r="AA27" s="169" t="s">
        <v>63</v>
      </c>
      <c r="AB27" s="144" t="s">
        <v>56</v>
      </c>
      <c r="AC27" s="154" t="s">
        <v>44</v>
      </c>
      <c r="AD27" s="154" t="s">
        <v>66</v>
      </c>
      <c r="AE27" s="154"/>
      <c r="AF27" s="154" t="s">
        <v>63</v>
      </c>
      <c r="AG27" s="154" t="s">
        <v>66</v>
      </c>
      <c r="AH27" s="169"/>
      <c r="AI27" s="144" t="s">
        <v>66</v>
      </c>
      <c r="AJ27" s="154" t="s">
        <v>56</v>
      </c>
      <c r="AK27" s="154" t="s">
        <v>44</v>
      </c>
      <c r="AL27" s="154"/>
      <c r="AM27" s="154"/>
      <c r="AN27" s="154" t="s">
        <v>56</v>
      </c>
      <c r="AO27" s="169" t="s">
        <v>44</v>
      </c>
      <c r="AP27" s="144"/>
      <c r="AQ27" s="154" t="s">
        <v>63</v>
      </c>
      <c r="AR27" s="154" t="s">
        <v>66</v>
      </c>
      <c r="AS27" s="154" t="s">
        <v>56</v>
      </c>
      <c r="AT27" s="154" t="s">
        <v>44</v>
      </c>
      <c r="AU27" s="154"/>
      <c r="AV27" s="169" t="s">
        <v>63</v>
      </c>
      <c r="AW27" s="144"/>
      <c r="AX27" s="154" t="s">
        <v>63</v>
      </c>
      <c r="AY27" s="154"/>
      <c r="AZ27" s="212"/>
      <c r="BA27" s="225"/>
      <c r="BB27" s="239"/>
      <c r="BC27" s="225"/>
      <c r="BD27" s="255"/>
      <c r="BE27" s="259"/>
      <c r="BF27" s="259"/>
      <c r="BG27" s="259"/>
      <c r="BH27" s="265"/>
    </row>
    <row r="28" spans="2:60" ht="20.25" customHeight="1">
      <c r="B28" s="12">
        <f>B25+1</f>
        <v>3</v>
      </c>
      <c r="C28" s="28"/>
      <c r="D28" s="41"/>
      <c r="E28" s="48"/>
      <c r="F28" s="48" t="str">
        <f>C27</f>
        <v>介護従業者</v>
      </c>
      <c r="G28" s="55"/>
      <c r="H28" s="65"/>
      <c r="I28" s="73"/>
      <c r="J28" s="78"/>
      <c r="K28" s="78"/>
      <c r="L28" s="55"/>
      <c r="M28" s="83"/>
      <c r="N28" s="87"/>
      <c r="O28" s="91"/>
      <c r="P28" s="96" t="s">
        <v>88</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f>IF(AX27="","",VLOOKUP(AX27,'【記載例】シフト記号表（勤務時間帯）'!$D$6:$X$47,21,FALSE))</f>
        <v>7.9999999999999982</v>
      </c>
      <c r="AY28" s="152" t="str">
        <f>IF(AY27="","",VLOOKUP(AY27,'【記載例】シフト記号表（勤務時間帯）'!$D$6:$X$47,21,FALSE))</f>
        <v/>
      </c>
      <c r="AZ28" s="210">
        <f>IF($BC$3="４週",SUM(U28:AV28),IF($BC$3="暦月",SUM(U28:AY28),""))</f>
        <v>118</v>
      </c>
      <c r="BA28" s="223"/>
      <c r="BB28" s="237">
        <f>IF($BC$3="４週",AZ28/4,IF($BC$3="暦月",(AZ28/($BC$8/7)),""))</f>
        <v>27.533333333333335</v>
      </c>
      <c r="BC28" s="223"/>
      <c r="BD28" s="253"/>
      <c r="BE28" s="257"/>
      <c r="BF28" s="257"/>
      <c r="BG28" s="257"/>
      <c r="BH28" s="263"/>
    </row>
    <row r="29" spans="2:60" ht="20.25" customHeight="1">
      <c r="B29" s="13"/>
      <c r="C29" s="29"/>
      <c r="D29" s="42"/>
      <c r="E29" s="49"/>
      <c r="F29" s="49"/>
      <c r="G29" s="56" t="str">
        <f>C27</f>
        <v>介護従業者</v>
      </c>
      <c r="H29" s="66"/>
      <c r="I29" s="74"/>
      <c r="J29" s="79"/>
      <c r="K29" s="79"/>
      <c r="L29" s="56"/>
      <c r="M29" s="84"/>
      <c r="N29" s="88"/>
      <c r="O29" s="92"/>
      <c r="P29" s="97" t="s">
        <v>89</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v>
      </c>
      <c r="AY29" s="153" t="str">
        <f>IF(AY27="","",VLOOKUP(AY27,'【記載例】シフト記号表（勤務時間帯）'!$D$6:$Z$47,23,FALSE))</f>
        <v/>
      </c>
      <c r="AZ29" s="211">
        <f>IF($BC$3="４週",SUM(U29:AV29),IF($BC$3="暦月",SUM(U29:AY29),""))</f>
        <v>50</v>
      </c>
      <c r="BA29" s="224"/>
      <c r="BB29" s="238">
        <f>IF($BC$3="４週",AZ29/4,IF($BC$3="暦月",(AZ29/($BC$8/7)),""))</f>
        <v>11.666666666666668</v>
      </c>
      <c r="BC29" s="224"/>
      <c r="BD29" s="254"/>
      <c r="BE29" s="258"/>
      <c r="BF29" s="258"/>
      <c r="BG29" s="258"/>
      <c r="BH29" s="264"/>
    </row>
    <row r="30" spans="2:60" ht="20.25" customHeight="1">
      <c r="B30" s="14"/>
      <c r="C30" s="30" t="s">
        <v>106</v>
      </c>
      <c r="D30" s="43"/>
      <c r="E30" s="50"/>
      <c r="F30" s="48"/>
      <c r="G30" s="55"/>
      <c r="H30" s="68" t="s">
        <v>18</v>
      </c>
      <c r="I30" s="75" t="s">
        <v>38</v>
      </c>
      <c r="J30" s="80"/>
      <c r="K30" s="80"/>
      <c r="L30" s="57"/>
      <c r="M30" s="85" t="s">
        <v>48</v>
      </c>
      <c r="N30" s="89"/>
      <c r="O30" s="93"/>
      <c r="P30" s="98" t="s">
        <v>34</v>
      </c>
      <c r="Q30" s="105"/>
      <c r="R30" s="105"/>
      <c r="S30" s="115"/>
      <c r="T30" s="127"/>
      <c r="U30" s="144"/>
      <c r="V30" s="154" t="s">
        <v>56</v>
      </c>
      <c r="W30" s="154" t="s">
        <v>44</v>
      </c>
      <c r="X30" s="154" t="s">
        <v>63</v>
      </c>
      <c r="Y30" s="154"/>
      <c r="Z30" s="154" t="s">
        <v>56</v>
      </c>
      <c r="AA30" s="169" t="s">
        <v>44</v>
      </c>
      <c r="AB30" s="144"/>
      <c r="AC30" s="154" t="s">
        <v>63</v>
      </c>
      <c r="AD30" s="154" t="s">
        <v>56</v>
      </c>
      <c r="AE30" s="154" t="s">
        <v>44</v>
      </c>
      <c r="AF30" s="154"/>
      <c r="AG30" s="154" t="s">
        <v>41</v>
      </c>
      <c r="AH30" s="169" t="s">
        <v>63</v>
      </c>
      <c r="AI30" s="144"/>
      <c r="AJ30" s="154" t="s">
        <v>63</v>
      </c>
      <c r="AK30" s="154" t="s">
        <v>66</v>
      </c>
      <c r="AL30" s="154" t="s">
        <v>56</v>
      </c>
      <c r="AM30" s="154" t="s">
        <v>44</v>
      </c>
      <c r="AN30" s="154"/>
      <c r="AO30" s="169" t="s">
        <v>63</v>
      </c>
      <c r="AP30" s="144" t="s">
        <v>41</v>
      </c>
      <c r="AQ30" s="154" t="s">
        <v>66</v>
      </c>
      <c r="AR30" s="154" t="s">
        <v>56</v>
      </c>
      <c r="AS30" s="154" t="s">
        <v>44</v>
      </c>
      <c r="AT30" s="154"/>
      <c r="AU30" s="154"/>
      <c r="AV30" s="169" t="s">
        <v>63</v>
      </c>
      <c r="AW30" s="144" t="s">
        <v>41</v>
      </c>
      <c r="AX30" s="154" t="s">
        <v>66</v>
      </c>
      <c r="AY30" s="154"/>
      <c r="AZ30" s="212"/>
      <c r="BA30" s="225"/>
      <c r="BB30" s="239"/>
      <c r="BC30" s="225"/>
      <c r="BD30" s="255"/>
      <c r="BE30" s="259"/>
      <c r="BF30" s="259"/>
      <c r="BG30" s="259"/>
      <c r="BH30" s="265"/>
    </row>
    <row r="31" spans="2:60" ht="20.25" customHeight="1">
      <c r="B31" s="12">
        <f>B28+1</f>
        <v>4</v>
      </c>
      <c r="C31" s="28"/>
      <c r="D31" s="41"/>
      <c r="E31" s="48"/>
      <c r="F31" s="48" t="str">
        <f>C30</f>
        <v>介護従業者</v>
      </c>
      <c r="G31" s="55"/>
      <c r="H31" s="65"/>
      <c r="I31" s="73"/>
      <c r="J31" s="78"/>
      <c r="K31" s="78"/>
      <c r="L31" s="55"/>
      <c r="M31" s="83"/>
      <c r="N31" s="87"/>
      <c r="O31" s="91"/>
      <c r="P31" s="96" t="s">
        <v>88</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f>IF(AW30="","",VLOOKUP(AW30,'【記載例】シフト記号表（勤務時間帯）'!$D$6:$X$47,21,FALSE))</f>
        <v>8</v>
      </c>
      <c r="AX31" s="152">
        <f>IF(AX30="","",VLOOKUP(AX30,'【記載例】シフト記号表（勤務時間帯）'!$D$6:$X$47,21,FALSE))</f>
        <v>8</v>
      </c>
      <c r="AY31" s="152" t="str">
        <f>IF(AY30="","",VLOOKUP(AY30,'【記載例】シフト記号表（勤務時間帯）'!$D$6:$X$47,21,FALSE))</f>
        <v/>
      </c>
      <c r="AZ31" s="210">
        <f>IF($BC$3="４週",SUM(U31:AV31),IF($BC$3="暦月",SUM(U31:AY31),""))</f>
        <v>126</v>
      </c>
      <c r="BA31" s="223"/>
      <c r="BB31" s="237">
        <f>IF($BC$3="４週",AZ31/4,IF($BC$3="暦月",(AZ31/($BC$8/7)),""))</f>
        <v>29.4</v>
      </c>
      <c r="BC31" s="223"/>
      <c r="BD31" s="253"/>
      <c r="BE31" s="257"/>
      <c r="BF31" s="257"/>
      <c r="BG31" s="257"/>
      <c r="BH31" s="263"/>
    </row>
    <row r="32" spans="2:60" ht="20.25" customHeight="1">
      <c r="B32" s="13"/>
      <c r="C32" s="29"/>
      <c r="D32" s="42"/>
      <c r="E32" s="49"/>
      <c r="F32" s="49"/>
      <c r="G32" s="56" t="str">
        <f>C30</f>
        <v>介護従業者</v>
      </c>
      <c r="H32" s="66"/>
      <c r="I32" s="74"/>
      <c r="J32" s="79"/>
      <c r="K32" s="79"/>
      <c r="L32" s="56"/>
      <c r="M32" s="84"/>
      <c r="N32" s="88"/>
      <c r="O32" s="92"/>
      <c r="P32" s="97" t="s">
        <v>89</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v>
      </c>
      <c r="AX32" s="153" t="str">
        <f>IF(AX30="","",VLOOKUP(AX30,'【記載例】シフト記号表（勤務時間帯）'!$D$6:$Z$47,23,FALSE))</f>
        <v>-</v>
      </c>
      <c r="AY32" s="153" t="str">
        <f>IF(AY30="","",VLOOKUP(AY30,'【記載例】シフト記号表（勤務時間帯）'!$D$6:$Z$47,23,FALSE))</f>
        <v/>
      </c>
      <c r="AZ32" s="211">
        <f>IF($BC$3="４週",SUM(U32:AV32),IF($BC$3="暦月",SUM(U32:AY32),""))</f>
        <v>50</v>
      </c>
      <c r="BA32" s="224"/>
      <c r="BB32" s="238">
        <f>IF($BC$3="４週",AZ32/4,IF($BC$3="暦月",(AZ32/($BC$8/7)),""))</f>
        <v>11.666666666666668</v>
      </c>
      <c r="BC32" s="224"/>
      <c r="BD32" s="254"/>
      <c r="BE32" s="258"/>
      <c r="BF32" s="258"/>
      <c r="BG32" s="258"/>
      <c r="BH32" s="264"/>
    </row>
    <row r="33" spans="2:60" ht="20.25" customHeight="1">
      <c r="B33" s="14"/>
      <c r="C33" s="30" t="s">
        <v>106</v>
      </c>
      <c r="D33" s="43"/>
      <c r="E33" s="50"/>
      <c r="F33" s="48"/>
      <c r="G33" s="55"/>
      <c r="H33" s="68" t="s">
        <v>18</v>
      </c>
      <c r="I33" s="75" t="s">
        <v>38</v>
      </c>
      <c r="J33" s="80"/>
      <c r="K33" s="80"/>
      <c r="L33" s="57"/>
      <c r="M33" s="85" t="s">
        <v>151</v>
      </c>
      <c r="N33" s="89"/>
      <c r="O33" s="93"/>
      <c r="P33" s="98" t="s">
        <v>34</v>
      </c>
      <c r="Q33" s="105"/>
      <c r="R33" s="105"/>
      <c r="S33" s="115"/>
      <c r="T33" s="127"/>
      <c r="U33" s="144" t="s">
        <v>41</v>
      </c>
      <c r="V33" s="154" t="s">
        <v>63</v>
      </c>
      <c r="W33" s="154"/>
      <c r="X33" s="154" t="s">
        <v>63</v>
      </c>
      <c r="Y33" s="154" t="s">
        <v>41</v>
      </c>
      <c r="Z33" s="154" t="s">
        <v>41</v>
      </c>
      <c r="AA33" s="169"/>
      <c r="AB33" s="144" t="s">
        <v>41</v>
      </c>
      <c r="AC33" s="154" t="s">
        <v>41</v>
      </c>
      <c r="AD33" s="154" t="s">
        <v>41</v>
      </c>
      <c r="AE33" s="154" t="s">
        <v>41</v>
      </c>
      <c r="AF33" s="154" t="s">
        <v>41</v>
      </c>
      <c r="AG33" s="154"/>
      <c r="AH33" s="169"/>
      <c r="AI33" s="144" t="s">
        <v>41</v>
      </c>
      <c r="AJ33" s="154"/>
      <c r="AK33" s="154" t="s">
        <v>63</v>
      </c>
      <c r="AL33" s="154"/>
      <c r="AM33" s="154" t="s">
        <v>41</v>
      </c>
      <c r="AN33" s="154" t="s">
        <v>41</v>
      </c>
      <c r="AO33" s="169" t="s">
        <v>41</v>
      </c>
      <c r="AP33" s="144" t="s">
        <v>41</v>
      </c>
      <c r="AQ33" s="154"/>
      <c r="AR33" s="154"/>
      <c r="AS33" s="154" t="s">
        <v>41</v>
      </c>
      <c r="AT33" s="154" t="s">
        <v>41</v>
      </c>
      <c r="AU33" s="154" t="s">
        <v>41</v>
      </c>
      <c r="AV33" s="169" t="s">
        <v>41</v>
      </c>
      <c r="AW33" s="144" t="s">
        <v>41</v>
      </c>
      <c r="AX33" s="154"/>
      <c r="AY33" s="154"/>
      <c r="AZ33" s="212"/>
      <c r="BA33" s="225"/>
      <c r="BB33" s="239"/>
      <c r="BC33" s="225"/>
      <c r="BD33" s="255"/>
      <c r="BE33" s="259"/>
      <c r="BF33" s="259"/>
      <c r="BG33" s="259"/>
      <c r="BH33" s="265"/>
    </row>
    <row r="34" spans="2:60" ht="20.25" customHeight="1">
      <c r="B34" s="12">
        <f>B31+1</f>
        <v>5</v>
      </c>
      <c r="C34" s="28"/>
      <c r="D34" s="41"/>
      <c r="E34" s="48"/>
      <c r="F34" s="48" t="str">
        <f>C33</f>
        <v>介護従業者</v>
      </c>
      <c r="G34" s="55"/>
      <c r="H34" s="65"/>
      <c r="I34" s="73"/>
      <c r="J34" s="78"/>
      <c r="K34" s="78"/>
      <c r="L34" s="55"/>
      <c r="M34" s="83"/>
      <c r="N34" s="87"/>
      <c r="O34" s="91"/>
      <c r="P34" s="96" t="s">
        <v>88</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f>IF(AW33="","",VLOOKUP(AW33,'【記載例】シフト記号表（勤務時間帯）'!$D$6:$X$47,21,FALSE))</f>
        <v>8</v>
      </c>
      <c r="AX34" s="152" t="str">
        <f>IF(AX33="","",VLOOKUP(AX33,'【記載例】シフト記号表（勤務時間帯）'!$D$6:$X$47,21,FALSE))</f>
        <v/>
      </c>
      <c r="AY34" s="152" t="str">
        <f>IF(AY33="","",VLOOKUP(AY33,'【記載例】シフト記号表（勤務時間帯）'!$D$6:$X$47,21,FALSE))</f>
        <v/>
      </c>
      <c r="AZ34" s="210">
        <f>IF($BC$3="４週",SUM(U34:AV34),IF($BC$3="暦月",SUM(U34:AY34),""))</f>
        <v>168</v>
      </c>
      <c r="BA34" s="223"/>
      <c r="BB34" s="237">
        <f>IF($BC$3="４週",AZ34/4,IF($BC$3="暦月",(AZ34/($BC$8/7)),""))</f>
        <v>39.200000000000003</v>
      </c>
      <c r="BC34" s="223"/>
      <c r="BD34" s="253"/>
      <c r="BE34" s="257"/>
      <c r="BF34" s="257"/>
      <c r="BG34" s="257"/>
      <c r="BH34" s="263"/>
    </row>
    <row r="35" spans="2:60" ht="20.25" customHeight="1">
      <c r="B35" s="13"/>
      <c r="C35" s="29"/>
      <c r="D35" s="42"/>
      <c r="E35" s="49"/>
      <c r="F35" s="49"/>
      <c r="G35" s="56" t="str">
        <f>C33</f>
        <v>介護従業者</v>
      </c>
      <c r="H35" s="66"/>
      <c r="I35" s="74"/>
      <c r="J35" s="79"/>
      <c r="K35" s="79"/>
      <c r="L35" s="56"/>
      <c r="M35" s="84"/>
      <c r="N35" s="88"/>
      <c r="O35" s="92"/>
      <c r="P35" s="97" t="s">
        <v>89</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v>
      </c>
      <c r="AX35" s="153" t="str">
        <f>IF(AX33="","",VLOOKUP(AX33,'【記載例】シフト記号表（勤務時間帯）'!$D$6:$Z$47,23,FALSE))</f>
        <v/>
      </c>
      <c r="AY35" s="153" t="str">
        <f>IF(AY33="","",VLOOKUP(AY33,'【記載例】シフト記号表（勤務時間帯）'!$D$6:$Z$47,23,FALSE))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t="s">
        <v>106</v>
      </c>
      <c r="D36" s="43"/>
      <c r="E36" s="50"/>
      <c r="F36" s="48"/>
      <c r="G36" s="55"/>
      <c r="H36" s="68" t="s">
        <v>18</v>
      </c>
      <c r="I36" s="75" t="s">
        <v>99</v>
      </c>
      <c r="J36" s="80"/>
      <c r="K36" s="80"/>
      <c r="L36" s="57"/>
      <c r="M36" s="85" t="s">
        <v>152</v>
      </c>
      <c r="N36" s="89"/>
      <c r="O36" s="93"/>
      <c r="P36" s="98" t="s">
        <v>34</v>
      </c>
      <c r="Q36" s="106"/>
      <c r="R36" s="106"/>
      <c r="S36" s="116"/>
      <c r="T36" s="130"/>
      <c r="U36" s="144" t="s">
        <v>63</v>
      </c>
      <c r="V36" s="154"/>
      <c r="W36" s="154" t="s">
        <v>63</v>
      </c>
      <c r="X36" s="154"/>
      <c r="Y36" s="154" t="s">
        <v>56</v>
      </c>
      <c r="Z36" s="154" t="s">
        <v>44</v>
      </c>
      <c r="AA36" s="169" t="s">
        <v>41</v>
      </c>
      <c r="AB36" s="144"/>
      <c r="AC36" s="154" t="s">
        <v>56</v>
      </c>
      <c r="AD36" s="154" t="s">
        <v>44</v>
      </c>
      <c r="AE36" s="154" t="s">
        <v>41</v>
      </c>
      <c r="AF36" s="154"/>
      <c r="AG36" s="154" t="s">
        <v>56</v>
      </c>
      <c r="AH36" s="169" t="s">
        <v>44</v>
      </c>
      <c r="AI36" s="144"/>
      <c r="AJ36" s="154" t="s">
        <v>66</v>
      </c>
      <c r="AK36" s="154" t="s">
        <v>66</v>
      </c>
      <c r="AL36" s="154" t="s">
        <v>41</v>
      </c>
      <c r="AM36" s="154" t="s">
        <v>66</v>
      </c>
      <c r="AN36" s="154"/>
      <c r="AO36" s="169" t="s">
        <v>56</v>
      </c>
      <c r="AP36" s="144" t="s">
        <v>44</v>
      </c>
      <c r="AQ36" s="154" t="s">
        <v>41</v>
      </c>
      <c r="AR36" s="154" t="s">
        <v>66</v>
      </c>
      <c r="AS36" s="154"/>
      <c r="AT36" s="154" t="s">
        <v>66</v>
      </c>
      <c r="AU36" s="154" t="s">
        <v>41</v>
      </c>
      <c r="AV36" s="169"/>
      <c r="AW36" s="144" t="s">
        <v>44</v>
      </c>
      <c r="AX36" s="154" t="s">
        <v>41</v>
      </c>
      <c r="AY36" s="154"/>
      <c r="AZ36" s="212"/>
      <c r="BA36" s="225"/>
      <c r="BB36" s="239"/>
      <c r="BC36" s="225"/>
      <c r="BD36" s="255"/>
      <c r="BE36" s="259"/>
      <c r="BF36" s="259"/>
      <c r="BG36" s="259"/>
      <c r="BH36" s="265"/>
    </row>
    <row r="37" spans="2:60" ht="20.25" customHeight="1">
      <c r="B37" s="12">
        <f>B34+1</f>
        <v>6</v>
      </c>
      <c r="C37" s="28"/>
      <c r="D37" s="41"/>
      <c r="E37" s="48"/>
      <c r="F37" s="48" t="str">
        <f>C36</f>
        <v>介護従業者</v>
      </c>
      <c r="G37" s="55"/>
      <c r="H37" s="65"/>
      <c r="I37" s="73"/>
      <c r="J37" s="78"/>
      <c r="K37" s="78"/>
      <c r="L37" s="55"/>
      <c r="M37" s="83"/>
      <c r="N37" s="87"/>
      <c r="O37" s="91"/>
      <c r="P37" s="96" t="s">
        <v>88</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f>IF(AW36="","",VLOOKUP(AW36,'【記載例】シフト記号表（勤務時間帯）'!$D$6:$X$47,21,FALSE))</f>
        <v>3</v>
      </c>
      <c r="AX37" s="152">
        <f>IF(AX36="","",VLOOKUP(AX36,'【記載例】シフト記号表（勤務時間帯）'!$D$6:$X$47,21,FALSE))</f>
        <v>8</v>
      </c>
      <c r="AY37" s="152" t="str">
        <f>IF(AY36="","",VLOOKUP(AY36,'【記載例】シフト記号表（勤務時間帯）'!$D$6:$X$47,21,FALSE))</f>
        <v/>
      </c>
      <c r="AZ37" s="210">
        <f>IF($BC$3="４週",SUM(U37:AV37),IF($BC$3="暦月",SUM(U37:AY37),""))</f>
        <v>131</v>
      </c>
      <c r="BA37" s="223"/>
      <c r="BB37" s="237">
        <f>IF($BC$3="４週",AZ37/4,IF($BC$3="暦月",(AZ37/($BC$8/7)),""))</f>
        <v>30.566666666666666</v>
      </c>
      <c r="BC37" s="223"/>
      <c r="BD37" s="253"/>
      <c r="BE37" s="257"/>
      <c r="BF37" s="257"/>
      <c r="BG37" s="257"/>
      <c r="BH37" s="263"/>
    </row>
    <row r="38" spans="2:60" ht="20.25" customHeight="1">
      <c r="B38" s="13"/>
      <c r="C38" s="29"/>
      <c r="D38" s="42"/>
      <c r="E38" s="49"/>
      <c r="F38" s="49"/>
      <c r="G38" s="56" t="str">
        <f>C36</f>
        <v>介護従業者</v>
      </c>
      <c r="H38" s="66"/>
      <c r="I38" s="74"/>
      <c r="J38" s="79"/>
      <c r="K38" s="79"/>
      <c r="L38" s="56"/>
      <c r="M38" s="84"/>
      <c r="N38" s="88"/>
      <c r="O38" s="92"/>
      <c r="P38" s="97" t="s">
        <v>89</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f>IF(AW36="","",VLOOKUP(AW36,'【記載例】シフト記号表（勤務時間帯）'!$D$6:$Z$47,23,FALSE))</f>
        <v>6</v>
      </c>
      <c r="AX38" s="153" t="str">
        <f>IF(AX36="","",VLOOKUP(AX36,'【記載例】シフト記号表（勤務時間帯）'!$D$6:$Z$47,23,FALSE))</f>
        <v>-</v>
      </c>
      <c r="AY38" s="153" t="str">
        <f>IF(AY36="","",VLOOKUP(AY36,'【記載例】シフト記号表（勤務時間帯）'!$D$6:$Z$47,23,FALSE))</f>
        <v/>
      </c>
      <c r="AZ38" s="211">
        <f>IF($BC$3="４週",SUM(U38:AV38),IF($BC$3="暦月",SUM(U38:AY38),""))</f>
        <v>46</v>
      </c>
      <c r="BA38" s="224"/>
      <c r="BB38" s="238">
        <f>IF($BC$3="４週",AZ38/4,IF($BC$3="暦月",(AZ38/($BC$8/7)),""))</f>
        <v>10.733333333333334</v>
      </c>
      <c r="BC38" s="224"/>
      <c r="BD38" s="254"/>
      <c r="BE38" s="258"/>
      <c r="BF38" s="258"/>
      <c r="BG38" s="258"/>
      <c r="BH38" s="264"/>
    </row>
    <row r="39" spans="2:60" ht="20.25" customHeight="1">
      <c r="B39" s="14"/>
      <c r="C39" s="30" t="s">
        <v>106</v>
      </c>
      <c r="D39" s="43"/>
      <c r="E39" s="50"/>
      <c r="F39" s="48"/>
      <c r="G39" s="55"/>
      <c r="H39" s="68" t="s">
        <v>18</v>
      </c>
      <c r="I39" s="75" t="s">
        <v>38</v>
      </c>
      <c r="J39" s="80"/>
      <c r="K39" s="80"/>
      <c r="L39" s="57"/>
      <c r="M39" s="85" t="s">
        <v>153</v>
      </c>
      <c r="N39" s="89"/>
      <c r="O39" s="93"/>
      <c r="P39" s="98" t="s">
        <v>34</v>
      </c>
      <c r="Q39" s="105"/>
      <c r="R39" s="105"/>
      <c r="S39" s="115"/>
      <c r="T39" s="127"/>
      <c r="U39" s="144"/>
      <c r="V39" s="154" t="s">
        <v>63</v>
      </c>
      <c r="W39" s="154" t="s">
        <v>56</v>
      </c>
      <c r="X39" s="154" t="s">
        <v>44</v>
      </c>
      <c r="Y39" s="154" t="s">
        <v>63</v>
      </c>
      <c r="Z39" s="154"/>
      <c r="AA39" s="169" t="s">
        <v>63</v>
      </c>
      <c r="AB39" s="144" t="s">
        <v>41</v>
      </c>
      <c r="AC39" s="154" t="s">
        <v>41</v>
      </c>
      <c r="AD39" s="154"/>
      <c r="AE39" s="154"/>
      <c r="AF39" s="154" t="s">
        <v>56</v>
      </c>
      <c r="AG39" s="154" t="s">
        <v>44</v>
      </c>
      <c r="AH39" s="169" t="s">
        <v>41</v>
      </c>
      <c r="AI39" s="144" t="s">
        <v>63</v>
      </c>
      <c r="AJ39" s="154"/>
      <c r="AK39" s="154" t="s">
        <v>56</v>
      </c>
      <c r="AL39" s="154" t="s">
        <v>44</v>
      </c>
      <c r="AM39" s="154"/>
      <c r="AN39" s="154" t="s">
        <v>63</v>
      </c>
      <c r="AO39" s="169" t="s">
        <v>63</v>
      </c>
      <c r="AP39" s="144" t="s">
        <v>66</v>
      </c>
      <c r="AQ39" s="154"/>
      <c r="AR39" s="154" t="s">
        <v>63</v>
      </c>
      <c r="AS39" s="154" t="s">
        <v>41</v>
      </c>
      <c r="AT39" s="154" t="s">
        <v>56</v>
      </c>
      <c r="AU39" s="154" t="s">
        <v>44</v>
      </c>
      <c r="AV39" s="169"/>
      <c r="AW39" s="144" t="s">
        <v>66</v>
      </c>
      <c r="AX39" s="154"/>
      <c r="AY39" s="154"/>
      <c r="AZ39" s="212"/>
      <c r="BA39" s="225"/>
      <c r="BB39" s="239"/>
      <c r="BC39" s="225"/>
      <c r="BD39" s="255"/>
      <c r="BE39" s="259"/>
      <c r="BF39" s="259"/>
      <c r="BG39" s="259"/>
      <c r="BH39" s="265"/>
    </row>
    <row r="40" spans="2:60" ht="20.25" customHeight="1">
      <c r="B40" s="12">
        <f>B37+1</f>
        <v>7</v>
      </c>
      <c r="C40" s="28"/>
      <c r="D40" s="41"/>
      <c r="E40" s="48"/>
      <c r="F40" s="48" t="str">
        <f>C39</f>
        <v>介護従業者</v>
      </c>
      <c r="G40" s="55"/>
      <c r="H40" s="65"/>
      <c r="I40" s="73"/>
      <c r="J40" s="78"/>
      <c r="K40" s="78"/>
      <c r="L40" s="55"/>
      <c r="M40" s="83"/>
      <c r="N40" s="87"/>
      <c r="O40" s="91"/>
      <c r="P40" s="96" t="s">
        <v>88</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f>IF(AW39="","",VLOOKUP(AW39,'【記載例】シフト記号表（勤務時間帯）'!$D$6:$X$47,21,FALSE))</f>
        <v>8</v>
      </c>
      <c r="AX40" s="152" t="str">
        <f>IF(AX39="","",VLOOKUP(AX39,'【記載例】シフト記号表（勤務時間帯）'!$D$6:$X$47,21,FALSE))</f>
        <v/>
      </c>
      <c r="AY40" s="152" t="str">
        <f>IF(AY39="","",VLOOKUP(AY39,'【記載例】シフト記号表（勤務時間帯）'!$D$6:$X$47,21,FALSE))</f>
        <v/>
      </c>
      <c r="AZ40" s="210">
        <f>IF($BC$3="４週",SUM(U40:AV40),IF($BC$3="暦月",SUM(U40:AY40),""))</f>
        <v>127.99999999999999</v>
      </c>
      <c r="BA40" s="223"/>
      <c r="BB40" s="237">
        <f>IF($BC$3="４週",AZ40/4,IF($BC$3="暦月",(AZ40/($BC$8/7)),""))</f>
        <v>29.866666666666664</v>
      </c>
      <c r="BC40" s="223"/>
      <c r="BD40" s="253"/>
      <c r="BE40" s="257"/>
      <c r="BF40" s="257"/>
      <c r="BG40" s="257"/>
      <c r="BH40" s="263"/>
    </row>
    <row r="41" spans="2:60" ht="20.25" customHeight="1">
      <c r="B41" s="13"/>
      <c r="C41" s="29"/>
      <c r="D41" s="42"/>
      <c r="E41" s="49"/>
      <c r="F41" s="49"/>
      <c r="G41" s="56" t="str">
        <f>C39</f>
        <v>介護従業者</v>
      </c>
      <c r="H41" s="66"/>
      <c r="I41" s="74"/>
      <c r="J41" s="79"/>
      <c r="K41" s="79"/>
      <c r="L41" s="56"/>
      <c r="M41" s="84"/>
      <c r="N41" s="88"/>
      <c r="O41" s="92"/>
      <c r="P41" s="97" t="s">
        <v>89</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v>
      </c>
      <c r="AX41" s="153" t="str">
        <f>IF(AX39="","",VLOOKUP(AX39,'【記載例】シフト記号表（勤務時間帯）'!$D$6:$Z$47,23,FALSE))</f>
        <v/>
      </c>
      <c r="AY41" s="153" t="str">
        <f>IF(AY39="","",VLOOKUP(AY39,'【記載例】シフト記号表（勤務時間帯）'!$D$6:$Z$47,23,FALSE))</f>
        <v/>
      </c>
      <c r="AZ41" s="211">
        <f>IF($BC$3="４週",SUM(U41:AV41),IF($BC$3="暦月",SUM(U41:AY41),""))</f>
        <v>40</v>
      </c>
      <c r="BA41" s="224"/>
      <c r="BB41" s="238">
        <f>IF($BC$3="４週",AZ41/4,IF($BC$3="暦月",(AZ41/($BC$8/7)),""))</f>
        <v>9.3333333333333339</v>
      </c>
      <c r="BC41" s="224"/>
      <c r="BD41" s="254"/>
      <c r="BE41" s="258"/>
      <c r="BF41" s="258"/>
      <c r="BG41" s="258"/>
      <c r="BH41" s="264"/>
    </row>
    <row r="42" spans="2:60" ht="20.25" customHeight="1">
      <c r="B42" s="14"/>
      <c r="C42" s="30" t="s">
        <v>106</v>
      </c>
      <c r="D42" s="43"/>
      <c r="E42" s="50"/>
      <c r="F42" s="48"/>
      <c r="G42" s="55"/>
      <c r="H42" s="68" t="s">
        <v>18</v>
      </c>
      <c r="I42" s="75" t="s">
        <v>38</v>
      </c>
      <c r="J42" s="80"/>
      <c r="K42" s="80"/>
      <c r="L42" s="57"/>
      <c r="M42" s="85" t="s">
        <v>154</v>
      </c>
      <c r="N42" s="89"/>
      <c r="O42" s="93"/>
      <c r="P42" s="98" t="s">
        <v>34</v>
      </c>
      <c r="Q42" s="105"/>
      <c r="R42" s="105"/>
      <c r="S42" s="115"/>
      <c r="T42" s="127"/>
      <c r="U42" s="144" t="s">
        <v>63</v>
      </c>
      <c r="V42" s="154"/>
      <c r="W42" s="154" t="s">
        <v>41</v>
      </c>
      <c r="X42" s="154" t="s">
        <v>56</v>
      </c>
      <c r="Y42" s="154" t="s">
        <v>44</v>
      </c>
      <c r="Z42" s="154" t="s">
        <v>63</v>
      </c>
      <c r="AA42" s="169"/>
      <c r="AB42" s="144" t="s">
        <v>63</v>
      </c>
      <c r="AC42" s="154"/>
      <c r="AD42" s="154" t="s">
        <v>66</v>
      </c>
      <c r="AE42" s="154" t="s">
        <v>56</v>
      </c>
      <c r="AF42" s="154" t="s">
        <v>44</v>
      </c>
      <c r="AG42" s="154"/>
      <c r="AH42" s="169" t="s">
        <v>63</v>
      </c>
      <c r="AI42" s="144" t="s">
        <v>56</v>
      </c>
      <c r="AJ42" s="154" t="s">
        <v>44</v>
      </c>
      <c r="AK42" s="154"/>
      <c r="AL42" s="154" t="s">
        <v>63</v>
      </c>
      <c r="AM42" s="154" t="s">
        <v>63</v>
      </c>
      <c r="AN42" s="154" t="s">
        <v>41</v>
      </c>
      <c r="AO42" s="169"/>
      <c r="AP42" s="144" t="s">
        <v>56</v>
      </c>
      <c r="AQ42" s="154" t="s">
        <v>44</v>
      </c>
      <c r="AR42" s="154"/>
      <c r="AS42" s="154" t="s">
        <v>63</v>
      </c>
      <c r="AT42" s="154"/>
      <c r="AU42" s="154" t="s">
        <v>56</v>
      </c>
      <c r="AV42" s="169" t="s">
        <v>44</v>
      </c>
      <c r="AW42" s="144" t="s">
        <v>56</v>
      </c>
      <c r="AX42" s="154" t="s">
        <v>44</v>
      </c>
      <c r="AY42" s="154"/>
      <c r="AZ42" s="212"/>
      <c r="BA42" s="225"/>
      <c r="BB42" s="239"/>
      <c r="BC42" s="225"/>
      <c r="BD42" s="255"/>
      <c r="BE42" s="259"/>
      <c r="BF42" s="259"/>
      <c r="BG42" s="259"/>
      <c r="BH42" s="265"/>
    </row>
    <row r="43" spans="2:60" ht="20.25" customHeight="1">
      <c r="B43" s="12">
        <f>B40+1</f>
        <v>8</v>
      </c>
      <c r="C43" s="28"/>
      <c r="D43" s="41"/>
      <c r="E43" s="48"/>
      <c r="F43" s="48" t="str">
        <f>C42</f>
        <v>介護従業者</v>
      </c>
      <c r="G43" s="55"/>
      <c r="H43" s="65"/>
      <c r="I43" s="73"/>
      <c r="J43" s="78"/>
      <c r="K43" s="78"/>
      <c r="L43" s="55"/>
      <c r="M43" s="83"/>
      <c r="N43" s="87"/>
      <c r="O43" s="91"/>
      <c r="P43" s="96" t="s">
        <v>88</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f>IF(AW42="","",VLOOKUP(AW42,'【記載例】シフト記号表（勤務時間帯）'!$D$6:$X$47,21,FALSE))</f>
        <v>3</v>
      </c>
      <c r="AX43" s="152">
        <f>IF(AX42="","",VLOOKUP(AX42,'【記載例】シフト記号表（勤務時間帯）'!$D$6:$X$47,21,FALSE))</f>
        <v>3</v>
      </c>
      <c r="AY43" s="152" t="str">
        <f>IF(AY42="","",VLOOKUP(AY42,'【記載例】シフト記号表（勤務時間帯）'!$D$6:$X$47,21,FALSE))</f>
        <v/>
      </c>
      <c r="AZ43" s="210">
        <f>IF($BC$3="４週",SUM(U43:AV43),IF($BC$3="暦月",SUM(U43:AY43),""))</f>
        <v>116</v>
      </c>
      <c r="BA43" s="223"/>
      <c r="BB43" s="237">
        <f>IF($BC$3="４週",AZ43/4,IF($BC$3="暦月",(AZ43/($BC$8/7)),""))</f>
        <v>27.066666666666666</v>
      </c>
      <c r="BC43" s="223"/>
      <c r="BD43" s="253"/>
      <c r="BE43" s="257"/>
      <c r="BF43" s="257"/>
      <c r="BG43" s="257"/>
      <c r="BH43" s="263"/>
    </row>
    <row r="44" spans="2:60" ht="20.25" customHeight="1">
      <c r="B44" s="13"/>
      <c r="C44" s="29"/>
      <c r="D44" s="42"/>
      <c r="E44" s="49"/>
      <c r="F44" s="49"/>
      <c r="G44" s="56" t="str">
        <f>C42</f>
        <v>介護従業者</v>
      </c>
      <c r="H44" s="66"/>
      <c r="I44" s="74"/>
      <c r="J44" s="79"/>
      <c r="K44" s="79"/>
      <c r="L44" s="56"/>
      <c r="M44" s="84"/>
      <c r="N44" s="88"/>
      <c r="O44" s="92"/>
      <c r="P44" s="97" t="s">
        <v>89</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f>IF(AW42="","",VLOOKUP(AW42,'【記載例】シフト記号表（勤務時間帯）'!$D$6:$Z$47,23,FALSE))</f>
        <v>3.9999999999999991</v>
      </c>
      <c r="AX44" s="153">
        <f>IF(AX42="","",VLOOKUP(AX42,'【記載例】シフト記号表（勤務時間帯）'!$D$6:$Z$47,23,FALSE))</f>
        <v>6</v>
      </c>
      <c r="AY44" s="153" t="str">
        <f>IF(AY42="","",VLOOKUP(AY42,'【記載例】シフト記号表（勤務時間帯）'!$D$6:$Z$47,23,FALSE))</f>
        <v/>
      </c>
      <c r="AZ44" s="211">
        <f>IF($BC$3="４週",SUM(U44:AV44),IF($BC$3="暦月",SUM(U44:AY44),""))</f>
        <v>60</v>
      </c>
      <c r="BA44" s="224"/>
      <c r="BB44" s="238">
        <f>IF($BC$3="４週",AZ44/4,IF($BC$3="暦月",(AZ44/($BC$8/7)),""))</f>
        <v>14</v>
      </c>
      <c r="BC44" s="224"/>
      <c r="BD44" s="254"/>
      <c r="BE44" s="258"/>
      <c r="BF44" s="258"/>
      <c r="BG44" s="258"/>
      <c r="BH44" s="264"/>
    </row>
    <row r="45" spans="2:60" ht="20.25" customHeight="1">
      <c r="B45" s="14"/>
      <c r="C45" s="30" t="s">
        <v>106</v>
      </c>
      <c r="D45" s="43"/>
      <c r="E45" s="50"/>
      <c r="F45" s="48"/>
      <c r="G45" s="55"/>
      <c r="H45" s="68" t="s">
        <v>18</v>
      </c>
      <c r="I45" s="75" t="s">
        <v>97</v>
      </c>
      <c r="J45" s="80"/>
      <c r="K45" s="80"/>
      <c r="L45" s="57"/>
      <c r="M45" s="85" t="s">
        <v>156</v>
      </c>
      <c r="N45" s="89"/>
      <c r="O45" s="93"/>
      <c r="P45" s="98" t="s">
        <v>34</v>
      </c>
      <c r="Q45" s="105"/>
      <c r="R45" s="105"/>
      <c r="S45" s="115"/>
      <c r="T45" s="127"/>
      <c r="U45" s="144" t="s">
        <v>44</v>
      </c>
      <c r="V45" s="154" t="s">
        <v>66</v>
      </c>
      <c r="W45" s="154" t="s">
        <v>66</v>
      </c>
      <c r="X45" s="154"/>
      <c r="Y45" s="154"/>
      <c r="Z45" s="154" t="s">
        <v>41</v>
      </c>
      <c r="AA45" s="169" t="s">
        <v>56</v>
      </c>
      <c r="AB45" s="144" t="s">
        <v>44</v>
      </c>
      <c r="AC45" s="154"/>
      <c r="AD45" s="154"/>
      <c r="AE45" s="154" t="s">
        <v>63</v>
      </c>
      <c r="AF45" s="154" t="s">
        <v>66</v>
      </c>
      <c r="AG45" s="154" t="s">
        <v>66</v>
      </c>
      <c r="AH45" s="169" t="s">
        <v>56</v>
      </c>
      <c r="AI45" s="144" t="s">
        <v>44</v>
      </c>
      <c r="AJ45" s="154" t="s">
        <v>66</v>
      </c>
      <c r="AK45" s="154"/>
      <c r="AL45" s="154" t="s">
        <v>41</v>
      </c>
      <c r="AM45" s="154" t="s">
        <v>56</v>
      </c>
      <c r="AN45" s="154" t="s">
        <v>44</v>
      </c>
      <c r="AO45" s="169"/>
      <c r="AP45" s="144"/>
      <c r="AQ45" s="154" t="s">
        <v>56</v>
      </c>
      <c r="AR45" s="154" t="s">
        <v>44</v>
      </c>
      <c r="AS45" s="154"/>
      <c r="AT45" s="154" t="s">
        <v>63</v>
      </c>
      <c r="AU45" s="154" t="s">
        <v>41</v>
      </c>
      <c r="AV45" s="169" t="s">
        <v>56</v>
      </c>
      <c r="AW45" s="144"/>
      <c r="AX45" s="154" t="s">
        <v>56</v>
      </c>
      <c r="AY45" s="154"/>
      <c r="AZ45" s="212"/>
      <c r="BA45" s="225"/>
      <c r="BB45" s="239"/>
      <c r="BC45" s="225"/>
      <c r="BD45" s="255"/>
      <c r="BE45" s="259"/>
      <c r="BF45" s="259"/>
      <c r="BG45" s="259"/>
      <c r="BH45" s="265"/>
    </row>
    <row r="46" spans="2:60" ht="20.25" customHeight="1">
      <c r="B46" s="12">
        <f>B43+1</f>
        <v>9</v>
      </c>
      <c r="C46" s="28"/>
      <c r="D46" s="41"/>
      <c r="E46" s="48"/>
      <c r="F46" s="48" t="str">
        <f>C45</f>
        <v>介護従業者</v>
      </c>
      <c r="G46" s="55"/>
      <c r="H46" s="65"/>
      <c r="I46" s="73"/>
      <c r="J46" s="78"/>
      <c r="K46" s="78"/>
      <c r="L46" s="55"/>
      <c r="M46" s="83"/>
      <c r="N46" s="87"/>
      <c r="O46" s="91"/>
      <c r="P46" s="96" t="s">
        <v>88</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f>IF(AX45="","",VLOOKUP(AX45,'【記載例】シフト記号表（勤務時間帯）'!$D$6:$X$47,21,FALSE))</f>
        <v>3</v>
      </c>
      <c r="AY46" s="152" t="str">
        <f>IF(AY45="","",VLOOKUP(AY45,'【記載例】シフト記号表（勤務時間帯）'!$D$6:$X$47,21,FALSE))</f>
        <v/>
      </c>
      <c r="AZ46" s="210">
        <f>IF($BC$3="４週",SUM(U46:AV46),IF($BC$3="暦月",SUM(U46:AY46),""))</f>
        <v>113</v>
      </c>
      <c r="BA46" s="223"/>
      <c r="BB46" s="237">
        <f>IF($BC$3="４週",AZ46/4,IF($BC$3="暦月",(AZ46/($BC$8/7)),""))</f>
        <v>26.366666666666667</v>
      </c>
      <c r="BC46" s="223"/>
      <c r="BD46" s="253"/>
      <c r="BE46" s="257"/>
      <c r="BF46" s="257"/>
      <c r="BG46" s="257"/>
      <c r="BH46" s="263"/>
    </row>
    <row r="47" spans="2:60" ht="20.25" customHeight="1">
      <c r="B47" s="13"/>
      <c r="C47" s="29"/>
      <c r="D47" s="42"/>
      <c r="E47" s="49"/>
      <c r="F47" s="49"/>
      <c r="G47" s="56" t="str">
        <f>C45</f>
        <v>介護従業者</v>
      </c>
      <c r="H47" s="66"/>
      <c r="I47" s="74"/>
      <c r="J47" s="79"/>
      <c r="K47" s="79"/>
      <c r="L47" s="56"/>
      <c r="M47" s="84"/>
      <c r="N47" s="88"/>
      <c r="O47" s="92"/>
      <c r="P47" s="97" t="s">
        <v>89</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f>IF(AX45="","",VLOOKUP(AX45,'【記載例】シフト記号表（勤務時間帯）'!$D$6:$Z$47,23,FALSE))</f>
        <v>3.9999999999999991</v>
      </c>
      <c r="AY47" s="153" t="str">
        <f>IF(AY45="","",VLOOKUP(AY45,'【記載例】シフト記号表（勤務時間帯）'!$D$6:$Z$47,23,FALSE))</f>
        <v/>
      </c>
      <c r="AZ47" s="211">
        <f>IF($BC$3="４週",SUM(U47:AV47),IF($BC$3="暦月",SUM(U47:AY47),""))</f>
        <v>54</v>
      </c>
      <c r="BA47" s="224"/>
      <c r="BB47" s="238">
        <f>IF($BC$3="４週",AZ47/4,IF($BC$3="暦月",(AZ47/($BC$8/7)),""))</f>
        <v>12.6</v>
      </c>
      <c r="BC47" s="224"/>
      <c r="BD47" s="254"/>
      <c r="BE47" s="258"/>
      <c r="BF47" s="258"/>
      <c r="BG47" s="258"/>
      <c r="BH47" s="264"/>
    </row>
    <row r="48" spans="2:60" ht="20.25" customHeight="1">
      <c r="B48" s="14"/>
      <c r="C48" s="30" t="s">
        <v>106</v>
      </c>
      <c r="D48" s="43"/>
      <c r="E48" s="50"/>
      <c r="F48" s="48"/>
      <c r="G48" s="55"/>
      <c r="H48" s="68" t="s">
        <v>19</v>
      </c>
      <c r="I48" s="75" t="s">
        <v>38</v>
      </c>
      <c r="J48" s="80"/>
      <c r="K48" s="80"/>
      <c r="L48" s="57"/>
      <c r="M48" s="85" t="s">
        <v>157</v>
      </c>
      <c r="N48" s="89"/>
      <c r="O48" s="93"/>
      <c r="P48" s="98" t="s">
        <v>34</v>
      </c>
      <c r="Q48" s="106"/>
      <c r="R48" s="106"/>
      <c r="S48" s="116"/>
      <c r="T48" s="130"/>
      <c r="U48" s="144"/>
      <c r="V48" s="154"/>
      <c r="W48" s="154"/>
      <c r="X48" s="154" t="s">
        <v>63</v>
      </c>
      <c r="Y48" s="154" t="s">
        <v>63</v>
      </c>
      <c r="Z48" s="154"/>
      <c r="AA48" s="169"/>
      <c r="AB48" s="144"/>
      <c r="AC48" s="154"/>
      <c r="AD48" s="154"/>
      <c r="AE48" s="154" t="s">
        <v>63</v>
      </c>
      <c r="AF48" s="154" t="s">
        <v>63</v>
      </c>
      <c r="AG48" s="154"/>
      <c r="AH48" s="169"/>
      <c r="AI48" s="144"/>
      <c r="AJ48" s="154"/>
      <c r="AK48" s="154"/>
      <c r="AL48" s="154" t="s">
        <v>63</v>
      </c>
      <c r="AM48" s="154" t="s">
        <v>63</v>
      </c>
      <c r="AN48" s="154"/>
      <c r="AO48" s="169"/>
      <c r="AP48" s="144"/>
      <c r="AQ48" s="154"/>
      <c r="AR48" s="154"/>
      <c r="AS48" s="154" t="s">
        <v>63</v>
      </c>
      <c r="AT48" s="154" t="s">
        <v>63</v>
      </c>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t="str">
        <f>C48</f>
        <v>介護従業者</v>
      </c>
      <c r="G49" s="55"/>
      <c r="H49" s="65"/>
      <c r="I49" s="73"/>
      <c r="J49" s="78"/>
      <c r="K49" s="78"/>
      <c r="L49" s="55"/>
      <c r="M49" s="83"/>
      <c r="N49" s="87"/>
      <c r="O49" s="91"/>
      <c r="P49" s="96" t="s">
        <v>88</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7.9999999999999982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7.9999999999999982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7.9999999999999982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7.9999999999999982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0">
        <f>IF($BC$3="４週",SUM(U49:AV49),IF($BC$3="暦月",SUM(U49:AY49),""))</f>
        <v>63.999999999999993</v>
      </c>
      <c r="BA49" s="223"/>
      <c r="BB49" s="237">
        <f>IF($BC$3="４週",AZ49/4,IF($BC$3="暦月",(AZ49/($BC$8/7)),""))</f>
        <v>14.933333333333332</v>
      </c>
      <c r="BC49" s="223"/>
      <c r="BD49" s="253"/>
      <c r="BE49" s="257"/>
      <c r="BF49" s="257"/>
      <c r="BG49" s="257"/>
      <c r="BH49" s="263"/>
    </row>
    <row r="50" spans="2:60" ht="20.25" customHeight="1">
      <c r="B50" s="13"/>
      <c r="C50" s="29"/>
      <c r="D50" s="42"/>
      <c r="E50" s="49"/>
      <c r="F50" s="49"/>
      <c r="G50" s="56" t="str">
        <f>C48</f>
        <v>介護従業者</v>
      </c>
      <c r="H50" s="66"/>
      <c r="I50" s="74"/>
      <c r="J50" s="79"/>
      <c r="K50" s="79"/>
      <c r="L50" s="56"/>
      <c r="M50" s="84"/>
      <c r="N50" s="88"/>
      <c r="O50" s="92"/>
      <c r="P50" s="99" t="s">
        <v>89</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354"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t="s">
        <v>106</v>
      </c>
      <c r="D51" s="43"/>
      <c r="E51" s="50"/>
      <c r="F51" s="48"/>
      <c r="G51" s="55"/>
      <c r="H51" s="68" t="s">
        <v>19</v>
      </c>
      <c r="I51" s="75" t="s">
        <v>38</v>
      </c>
      <c r="J51" s="80"/>
      <c r="K51" s="80"/>
      <c r="L51" s="57"/>
      <c r="M51" s="85" t="s">
        <v>158</v>
      </c>
      <c r="N51" s="89"/>
      <c r="O51" s="93"/>
      <c r="P51" s="98" t="s">
        <v>34</v>
      </c>
      <c r="Q51" s="106"/>
      <c r="R51" s="106"/>
      <c r="S51" s="116"/>
      <c r="T51" s="130"/>
      <c r="U51" s="144"/>
      <c r="V51" s="154"/>
      <c r="W51" s="154"/>
      <c r="X51" s="154" t="s">
        <v>47</v>
      </c>
      <c r="Y51" s="154"/>
      <c r="Z51" s="154" t="s">
        <v>47</v>
      </c>
      <c r="AA51" s="169" t="s">
        <v>47</v>
      </c>
      <c r="AB51" s="144"/>
      <c r="AC51" s="154"/>
      <c r="AD51" s="154"/>
      <c r="AE51" s="154" t="s">
        <v>47</v>
      </c>
      <c r="AF51" s="154"/>
      <c r="AG51" s="154" t="s">
        <v>47</v>
      </c>
      <c r="AH51" s="169" t="s">
        <v>47</v>
      </c>
      <c r="AI51" s="144"/>
      <c r="AJ51" s="154"/>
      <c r="AK51" s="154"/>
      <c r="AL51" s="154" t="s">
        <v>47</v>
      </c>
      <c r="AM51" s="154"/>
      <c r="AN51" s="154" t="s">
        <v>47</v>
      </c>
      <c r="AO51" s="169" t="s">
        <v>47</v>
      </c>
      <c r="AP51" s="144"/>
      <c r="AQ51" s="154"/>
      <c r="AR51" s="154"/>
      <c r="AS51" s="154" t="s">
        <v>47</v>
      </c>
      <c r="AT51" s="154"/>
      <c r="AU51" s="154" t="s">
        <v>47</v>
      </c>
      <c r="AV51" s="169" t="s">
        <v>47</v>
      </c>
      <c r="AW51" s="144"/>
      <c r="AX51" s="154"/>
      <c r="AY51" s="154"/>
      <c r="AZ51" s="212"/>
      <c r="BA51" s="225"/>
      <c r="BB51" s="239"/>
      <c r="BC51" s="225"/>
      <c r="BD51" s="255"/>
      <c r="BE51" s="259"/>
      <c r="BF51" s="259"/>
      <c r="BG51" s="259"/>
      <c r="BH51" s="265"/>
    </row>
    <row r="52" spans="2:60" ht="20.25" customHeight="1">
      <c r="B52" s="12">
        <f>B49+1</f>
        <v>11</v>
      </c>
      <c r="C52" s="28"/>
      <c r="D52" s="41"/>
      <c r="E52" s="48"/>
      <c r="F52" s="48" t="str">
        <f>C51</f>
        <v>介護従業者</v>
      </c>
      <c r="G52" s="55"/>
      <c r="H52" s="65"/>
      <c r="I52" s="73"/>
      <c r="J52" s="78"/>
      <c r="K52" s="78"/>
      <c r="L52" s="55"/>
      <c r="M52" s="83"/>
      <c r="N52" s="87"/>
      <c r="O52" s="91"/>
      <c r="P52" s="96" t="s">
        <v>88</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f>IF(Z51="","",VLOOKUP(Z51,'【記載例】シフト記号表（勤務時間帯）'!$D$6:$X$47,21,FALSE))</f>
        <v>5.9999999999999982</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f>IF(AG51="","",VLOOKUP(AG51,'【記載例】シフト記号表（勤務時間帯）'!$D$6:$X$47,21,FALSE))</f>
        <v>5.9999999999999982</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f>IF(AN51="","",VLOOKUP(AN51,'【記載例】シフト記号表（勤務時間帯）'!$D$6:$X$47,21,FALSE))</f>
        <v>5.9999999999999982</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f>IF(AU51="","",VLOOKUP(AU51,'【記載例】シフト記号表（勤務時間帯）'!$D$6:$X$47,21,FALSE))</f>
        <v>5.9999999999999982</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0">
        <f>IF($BC$3="４週",SUM(U52:AV52),IF($BC$3="暦月",SUM(U52:AY52),""))</f>
        <v>71.999999999999986</v>
      </c>
      <c r="BA52" s="223"/>
      <c r="BB52" s="237">
        <f>IF($BC$3="４週",AZ52/4,IF($BC$3="暦月",(AZ52/($BC$8/7)),""))</f>
        <v>16.799999999999997</v>
      </c>
      <c r="BC52" s="223"/>
      <c r="BD52" s="253"/>
      <c r="BE52" s="257"/>
      <c r="BF52" s="257"/>
      <c r="BG52" s="257"/>
      <c r="BH52" s="263"/>
    </row>
    <row r="53" spans="2:60" ht="20.25" customHeight="1">
      <c r="B53" s="13"/>
      <c r="C53" s="29"/>
      <c r="D53" s="42"/>
      <c r="E53" s="49"/>
      <c r="F53" s="49"/>
      <c r="G53" s="56" t="str">
        <f>C51</f>
        <v>介護従業者</v>
      </c>
      <c r="H53" s="66"/>
      <c r="I53" s="74"/>
      <c r="J53" s="79"/>
      <c r="K53" s="79"/>
      <c r="L53" s="56"/>
      <c r="M53" s="84"/>
      <c r="N53" s="88"/>
      <c r="O53" s="92"/>
      <c r="P53" s="99" t="s">
        <v>89</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v>
      </c>
      <c r="AV53" s="168" t="str">
        <f>IF(AV51="","",VLOOKUP(AV51,'【記載例】シフト記号表（勤務時間帯）'!$D$6:$Z$47,23,FALSE))</f>
        <v>-</v>
      </c>
      <c r="AW53" s="143" t="str">
        <f>IF(AW51="","",VLOOKUP(AW51,'【記載例】シフト記号表（勤務時間帯）'!$D$6:$Z$47,23,FALSE))</f>
        <v/>
      </c>
      <c r="AX53" s="355" t="str">
        <f>IF(AX51="","",VLOOKUP(AX51,'【記載例】シフト記号表（勤務時間帯）'!$D$6:$Z$47,23,FALSE))</f>
        <v/>
      </c>
      <c r="AY53" s="153" t="str">
        <f>IF(AY51="","",VLOOKUP(AY51,'【記載例】シフト記号表（勤務時間帯）'!$D$6:$Z$47,23,FALSE))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t="s">
        <v>106</v>
      </c>
      <c r="D54" s="43"/>
      <c r="E54" s="50"/>
      <c r="F54" s="48"/>
      <c r="G54" s="55"/>
      <c r="H54" s="68" t="s">
        <v>19</v>
      </c>
      <c r="I54" s="75" t="s">
        <v>99</v>
      </c>
      <c r="J54" s="80"/>
      <c r="K54" s="80"/>
      <c r="L54" s="57"/>
      <c r="M54" s="85" t="s">
        <v>159</v>
      </c>
      <c r="N54" s="89"/>
      <c r="O54" s="93"/>
      <c r="P54" s="98" t="s">
        <v>34</v>
      </c>
      <c r="Q54" s="106"/>
      <c r="R54" s="106"/>
      <c r="S54" s="116"/>
      <c r="T54" s="130"/>
      <c r="U54" s="144"/>
      <c r="V54" s="154" t="s">
        <v>63</v>
      </c>
      <c r="W54" s="154"/>
      <c r="X54" s="154"/>
      <c r="Y54" s="154" t="s">
        <v>63</v>
      </c>
      <c r="Z54" s="154"/>
      <c r="AA54" s="169"/>
      <c r="AB54" s="144"/>
      <c r="AC54" s="154" t="s">
        <v>63</v>
      </c>
      <c r="AD54" s="154"/>
      <c r="AE54" s="154"/>
      <c r="AF54" s="154" t="s">
        <v>63</v>
      </c>
      <c r="AG54" s="154"/>
      <c r="AH54" s="169"/>
      <c r="AI54" s="144"/>
      <c r="AJ54" s="154" t="s">
        <v>63</v>
      </c>
      <c r="AK54" s="154"/>
      <c r="AL54" s="154"/>
      <c r="AM54" s="154" t="s">
        <v>63</v>
      </c>
      <c r="AN54" s="154"/>
      <c r="AO54" s="169"/>
      <c r="AP54" s="144"/>
      <c r="AQ54" s="154" t="s">
        <v>63</v>
      </c>
      <c r="AR54" s="154"/>
      <c r="AS54" s="154"/>
      <c r="AT54" s="154" t="s">
        <v>63</v>
      </c>
      <c r="AU54" s="154"/>
      <c r="AV54" s="169"/>
      <c r="AW54" s="144"/>
      <c r="AX54" s="154" t="s">
        <v>63</v>
      </c>
      <c r="AY54" s="154"/>
      <c r="AZ54" s="212"/>
      <c r="BA54" s="225"/>
      <c r="BB54" s="239"/>
      <c r="BC54" s="225"/>
      <c r="BD54" s="255"/>
      <c r="BE54" s="259"/>
      <c r="BF54" s="259"/>
      <c r="BG54" s="259"/>
      <c r="BH54" s="265"/>
    </row>
    <row r="55" spans="2:60" ht="20.25" customHeight="1">
      <c r="B55" s="12">
        <f>B52+1</f>
        <v>12</v>
      </c>
      <c r="C55" s="28"/>
      <c r="D55" s="41"/>
      <c r="E55" s="48"/>
      <c r="F55" s="48" t="str">
        <f>C54</f>
        <v>介護従業者</v>
      </c>
      <c r="G55" s="55"/>
      <c r="H55" s="65"/>
      <c r="I55" s="73"/>
      <c r="J55" s="78"/>
      <c r="K55" s="78"/>
      <c r="L55" s="55"/>
      <c r="M55" s="83"/>
      <c r="N55" s="87"/>
      <c r="O55" s="91"/>
      <c r="P55" s="96" t="s">
        <v>88</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f>IF(AX54="","",VLOOKUP(AX54,'【記載例】シフト記号表（勤務時間帯）'!$D$6:$X$47,21,FALSE))</f>
        <v>7.9999999999999982</v>
      </c>
      <c r="AY55" s="152" t="str">
        <f>IF(AY54="","",VLOOKUP(AY54,'【記載例】シフト記号表（勤務時間帯）'!$D$6:$X$47,21,FALSE))</f>
        <v/>
      </c>
      <c r="AZ55" s="210">
        <f>IF($BC$3="４週",SUM(U55:AV55),IF($BC$3="暦月",SUM(U55:AY55),""))</f>
        <v>71.999999999999986</v>
      </c>
      <c r="BA55" s="223"/>
      <c r="BB55" s="237">
        <f>IF($BC$3="４週",AZ55/4,IF($BC$3="暦月",(AZ55/($BC$8/7)),""))</f>
        <v>16.799999999999997</v>
      </c>
      <c r="BC55" s="223"/>
      <c r="BD55" s="253"/>
      <c r="BE55" s="257"/>
      <c r="BF55" s="257"/>
      <c r="BG55" s="257"/>
      <c r="BH55" s="263"/>
    </row>
    <row r="56" spans="2:60" ht="20.25" customHeight="1">
      <c r="B56" s="13"/>
      <c r="C56" s="29"/>
      <c r="D56" s="42"/>
      <c r="E56" s="49"/>
      <c r="F56" s="49"/>
      <c r="G56" s="56" t="str">
        <f>C54</f>
        <v>介護従業者</v>
      </c>
      <c r="H56" s="66"/>
      <c r="I56" s="74"/>
      <c r="J56" s="79"/>
      <c r="K56" s="79"/>
      <c r="L56" s="56"/>
      <c r="M56" s="84"/>
      <c r="N56" s="88"/>
      <c r="O56" s="92"/>
      <c r="P56" s="99" t="s">
        <v>89</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v>
      </c>
      <c r="AY56" s="153" t="str">
        <f>IF(AY54="","",VLOOKUP(AY54,'【記載例】シフト記号表（勤務時間帯）'!$D$6:$Z$47,23,FALSE))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t="s">
        <v>106</v>
      </c>
      <c r="D57" s="43"/>
      <c r="E57" s="50"/>
      <c r="F57" s="48"/>
      <c r="G57" s="55"/>
      <c r="H57" s="68" t="s">
        <v>19</v>
      </c>
      <c r="I57" s="75" t="s">
        <v>99</v>
      </c>
      <c r="J57" s="80"/>
      <c r="K57" s="80"/>
      <c r="L57" s="57"/>
      <c r="M57" s="85" t="s">
        <v>160</v>
      </c>
      <c r="N57" s="89"/>
      <c r="O57" s="93"/>
      <c r="P57" s="98" t="s">
        <v>34</v>
      </c>
      <c r="Q57" s="106"/>
      <c r="R57" s="106"/>
      <c r="S57" s="116"/>
      <c r="T57" s="130"/>
      <c r="U57" s="144" t="s">
        <v>68</v>
      </c>
      <c r="V57" s="154"/>
      <c r="W57" s="154" t="s">
        <v>68</v>
      </c>
      <c r="X57" s="154"/>
      <c r="Y57" s="154"/>
      <c r="Z57" s="154" t="s">
        <v>68</v>
      </c>
      <c r="AA57" s="169" t="s">
        <v>68</v>
      </c>
      <c r="AB57" s="144" t="s">
        <v>68</v>
      </c>
      <c r="AC57" s="154"/>
      <c r="AD57" s="154" t="s">
        <v>68</v>
      </c>
      <c r="AE57" s="154"/>
      <c r="AF57" s="154"/>
      <c r="AG57" s="154" t="s">
        <v>68</v>
      </c>
      <c r="AH57" s="169" t="s">
        <v>68</v>
      </c>
      <c r="AI57" s="144" t="s">
        <v>68</v>
      </c>
      <c r="AJ57" s="154"/>
      <c r="AK57" s="154" t="s">
        <v>68</v>
      </c>
      <c r="AL57" s="154"/>
      <c r="AM57" s="154"/>
      <c r="AN57" s="154" t="s">
        <v>68</v>
      </c>
      <c r="AO57" s="169" t="s">
        <v>68</v>
      </c>
      <c r="AP57" s="144" t="s">
        <v>68</v>
      </c>
      <c r="AQ57" s="154"/>
      <c r="AR57" s="154" t="s">
        <v>68</v>
      </c>
      <c r="AS57" s="154"/>
      <c r="AT57" s="154"/>
      <c r="AU57" s="154" t="s">
        <v>68</v>
      </c>
      <c r="AV57" s="169" t="s">
        <v>68</v>
      </c>
      <c r="AW57" s="144" t="s">
        <v>68</v>
      </c>
      <c r="AX57" s="154"/>
      <c r="AY57" s="154"/>
      <c r="AZ57" s="212"/>
      <c r="BA57" s="225"/>
      <c r="BB57" s="239"/>
      <c r="BC57" s="225"/>
      <c r="BD57" s="255"/>
      <c r="BE57" s="259"/>
      <c r="BF57" s="259"/>
      <c r="BG57" s="259"/>
      <c r="BH57" s="265"/>
    </row>
    <row r="58" spans="2:60" ht="20.25" customHeight="1">
      <c r="B58" s="12">
        <f>B55+1</f>
        <v>13</v>
      </c>
      <c r="C58" s="28"/>
      <c r="D58" s="41"/>
      <c r="E58" s="48"/>
      <c r="F58" s="48" t="str">
        <f>C57</f>
        <v>介護従業者</v>
      </c>
      <c r="G58" s="55"/>
      <c r="H58" s="65"/>
      <c r="I58" s="73"/>
      <c r="J58" s="78"/>
      <c r="K58" s="78"/>
      <c r="L58" s="55"/>
      <c r="M58" s="83"/>
      <c r="N58" s="87"/>
      <c r="O58" s="91"/>
      <c r="P58" s="96" t="s">
        <v>88</v>
      </c>
      <c r="Q58" s="103"/>
      <c r="R58" s="103"/>
      <c r="S58" s="113"/>
      <c r="T58" s="125"/>
      <c r="U58" s="142">
        <f>IF(U57="","",VLOOKUP(U57,'【記載例】シフト記号表（勤務時間帯）'!$D$6:$X$47,21,FALSE))</f>
        <v>6</v>
      </c>
      <c r="V58" s="152" t="str">
        <f>IF(V57="","",VLOOKUP(V57,'【記載例】シフト記号表（勤務時間帯）'!$D$6:$X$47,21,FALSE))</f>
        <v/>
      </c>
      <c r="W58" s="152">
        <f>IF(W57="","",VLOOKUP(W57,'【記載例】シフト記号表（勤務時間帯）'!$D$6:$X$47,21,FALSE))</f>
        <v>6</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f>IF(AA57="","",VLOOKUP(AA57,'【記載例】シフト記号表（勤務時間帯）'!$D$6:$X$47,21,FALSE))</f>
        <v>6</v>
      </c>
      <c r="AB58" s="142">
        <f>IF(AB57="","",VLOOKUP(AB57,'【記載例】シフト記号表（勤務時間帯）'!$D$6:$X$47,21,FALSE))</f>
        <v>6</v>
      </c>
      <c r="AC58" s="152" t="str">
        <f>IF(AC57="","",VLOOKUP(AC57,'【記載例】シフト記号表（勤務時間帯）'!$D$6:$X$47,21,FALSE))</f>
        <v/>
      </c>
      <c r="AD58" s="152">
        <f>IF(AD57="","",VLOOKUP(AD57,'【記載例】シフト記号表（勤務時間帯）'!$D$6:$X$47,21,FALSE))</f>
        <v>6</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f>IF(AH57="","",VLOOKUP(AH57,'【記載例】シフト記号表（勤務時間帯）'!$D$6:$X$47,21,FALSE))</f>
        <v>6</v>
      </c>
      <c r="AI58" s="142">
        <f>IF(AI57="","",VLOOKUP(AI57,'【記載例】シフト記号表（勤務時間帯）'!$D$6:$X$47,21,FALSE))</f>
        <v>6</v>
      </c>
      <c r="AJ58" s="152" t="str">
        <f>IF(AJ57="","",VLOOKUP(AJ57,'【記載例】シフト記号表（勤務時間帯）'!$D$6:$X$47,21,FALSE))</f>
        <v/>
      </c>
      <c r="AK58" s="152">
        <f>IF(AK57="","",VLOOKUP(AK57,'【記載例】シフト記号表（勤務時間帯）'!$D$6:$X$47,21,FALSE))</f>
        <v>6</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f>IF(AO57="","",VLOOKUP(AO57,'【記載例】シフト記号表（勤務時間帯）'!$D$6:$X$47,21,FALSE))</f>
        <v>6</v>
      </c>
      <c r="AP58" s="142">
        <f>IF(AP57="","",VLOOKUP(AP57,'【記載例】シフト記号表（勤務時間帯）'!$D$6:$X$47,21,FALSE))</f>
        <v>6</v>
      </c>
      <c r="AQ58" s="152" t="str">
        <f>IF(AQ57="","",VLOOKUP(AQ57,'【記載例】シフト記号表（勤務時間帯）'!$D$6:$X$47,21,FALSE))</f>
        <v/>
      </c>
      <c r="AR58" s="152">
        <f>IF(AR57="","",VLOOKUP(AR57,'【記載例】シフト記号表（勤務時間帯）'!$D$6:$X$47,21,FALSE))</f>
        <v>6</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f>IF(AV57="","",VLOOKUP(AV57,'【記載例】シフト記号表（勤務時間帯）'!$D$6:$X$47,21,FALSE))</f>
        <v>6</v>
      </c>
      <c r="AW58" s="142">
        <f>IF(AW57="","",VLOOKUP(AW57,'【記載例】シフト記号表（勤務時間帯）'!$D$6:$X$47,21,FALSE))</f>
        <v>6</v>
      </c>
      <c r="AX58" s="152" t="str">
        <f>IF(AX57="","",VLOOKUP(AX57,'【記載例】シフト記号表（勤務時間帯）'!$D$6:$X$47,21,FALSE))</f>
        <v/>
      </c>
      <c r="AY58" s="152" t="str">
        <f>IF(AY57="","",VLOOKUP(AY57,'【記載例】シフト記号表（勤務時間帯）'!$D$6:$X$47,21,FALSE))</f>
        <v/>
      </c>
      <c r="AZ58" s="210">
        <f>IF($BC$3="４週",SUM(U58:AV58),IF($BC$3="暦月",SUM(U58:AY58),""))</f>
        <v>102</v>
      </c>
      <c r="BA58" s="223"/>
      <c r="BB58" s="237">
        <f>IF($BC$3="４週",AZ58/4,IF($BC$3="暦月",(AZ58/($BC$8/7)),""))</f>
        <v>23.8</v>
      </c>
      <c r="BC58" s="223"/>
      <c r="BD58" s="253"/>
      <c r="BE58" s="257"/>
      <c r="BF58" s="257"/>
      <c r="BG58" s="257"/>
      <c r="BH58" s="263"/>
    </row>
    <row r="59" spans="2:60" ht="20.25" customHeight="1">
      <c r="B59" s="13"/>
      <c r="C59" s="29"/>
      <c r="D59" s="42"/>
      <c r="E59" s="49"/>
      <c r="F59" s="49"/>
      <c r="G59" s="56" t="str">
        <f>C57</f>
        <v>介護従業者</v>
      </c>
      <c r="H59" s="66"/>
      <c r="I59" s="74"/>
      <c r="J59" s="79"/>
      <c r="K59" s="79"/>
      <c r="L59" s="56"/>
      <c r="M59" s="84"/>
      <c r="N59" s="88"/>
      <c r="O59" s="92"/>
      <c r="P59" s="99" t="s">
        <v>89</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v>
      </c>
      <c r="AW59" s="143" t="str">
        <f>IF(AW57="","",VLOOKUP(AW57,'【記載例】シフト記号表（勤務時間帯）'!$D$6:$Z$47,23,FALSE))</f>
        <v>-</v>
      </c>
      <c r="AX59" s="153" t="str">
        <f>IF(AX57="","",VLOOKUP(AX57,'【記載例】シフト記号表（勤務時間帯）'!$D$6:$Z$47,23,FALSE))</f>
        <v/>
      </c>
      <c r="AY59" s="153" t="str">
        <f>IF(AY57="","",VLOOKUP(AY57,'【記載例】シフト記号表（勤務時間帯）'!$D$6:$Z$47,23,FALSE))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t="s">
        <v>106</v>
      </c>
      <c r="D60" s="43"/>
      <c r="E60" s="50"/>
      <c r="F60" s="48"/>
      <c r="G60" s="55"/>
      <c r="H60" s="68" t="s">
        <v>19</v>
      </c>
      <c r="I60" s="75" t="s">
        <v>99</v>
      </c>
      <c r="J60" s="80"/>
      <c r="K60" s="80"/>
      <c r="L60" s="57"/>
      <c r="M60" s="85" t="s">
        <v>162</v>
      </c>
      <c r="N60" s="89"/>
      <c r="O60" s="93"/>
      <c r="P60" s="98" t="s">
        <v>34</v>
      </c>
      <c r="Q60" s="106"/>
      <c r="R60" s="106"/>
      <c r="S60" s="116"/>
      <c r="T60" s="130"/>
      <c r="U60" s="144" t="s">
        <v>62</v>
      </c>
      <c r="V60" s="154" t="s">
        <v>62</v>
      </c>
      <c r="W60" s="154" t="s">
        <v>62</v>
      </c>
      <c r="X60" s="154"/>
      <c r="Y60" s="154"/>
      <c r="Z60" s="154"/>
      <c r="AA60" s="169" t="s">
        <v>62</v>
      </c>
      <c r="AB60" s="144" t="s">
        <v>62</v>
      </c>
      <c r="AC60" s="154" t="s">
        <v>62</v>
      </c>
      <c r="AD60" s="154" t="s">
        <v>62</v>
      </c>
      <c r="AE60" s="154"/>
      <c r="AF60" s="154"/>
      <c r="AG60" s="154"/>
      <c r="AH60" s="169" t="s">
        <v>62</v>
      </c>
      <c r="AI60" s="144" t="s">
        <v>62</v>
      </c>
      <c r="AJ60" s="154" t="s">
        <v>62</v>
      </c>
      <c r="AK60" s="154" t="s">
        <v>62</v>
      </c>
      <c r="AL60" s="154"/>
      <c r="AM60" s="154"/>
      <c r="AN60" s="154"/>
      <c r="AO60" s="169" t="s">
        <v>62</v>
      </c>
      <c r="AP60" s="144" t="s">
        <v>62</v>
      </c>
      <c r="AQ60" s="154" t="s">
        <v>62</v>
      </c>
      <c r="AR60" s="154" t="s">
        <v>62</v>
      </c>
      <c r="AS60" s="154"/>
      <c r="AT60" s="154"/>
      <c r="AU60" s="154"/>
      <c r="AV60" s="169" t="s">
        <v>62</v>
      </c>
      <c r="AW60" s="144" t="s">
        <v>62</v>
      </c>
      <c r="AX60" s="154" t="s">
        <v>62</v>
      </c>
      <c r="AY60" s="154"/>
      <c r="AZ60" s="212"/>
      <c r="BA60" s="225"/>
      <c r="BB60" s="239"/>
      <c r="BC60" s="225"/>
      <c r="BD60" s="255"/>
      <c r="BE60" s="259"/>
      <c r="BF60" s="259"/>
      <c r="BG60" s="259"/>
      <c r="BH60" s="265"/>
    </row>
    <row r="61" spans="2:60" ht="20.25" customHeight="1">
      <c r="B61" s="12">
        <f>B58+1</f>
        <v>14</v>
      </c>
      <c r="C61" s="28"/>
      <c r="D61" s="41"/>
      <c r="E61" s="48"/>
      <c r="F61" s="48" t="str">
        <f>C60</f>
        <v>介護従業者</v>
      </c>
      <c r="G61" s="55"/>
      <c r="H61" s="65"/>
      <c r="I61" s="73"/>
      <c r="J61" s="78"/>
      <c r="K61" s="78"/>
      <c r="L61" s="55"/>
      <c r="M61" s="83"/>
      <c r="N61" s="87"/>
      <c r="O61" s="91"/>
      <c r="P61" s="96" t="s">
        <v>88</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f>IF(AW60="","",VLOOKUP(AW60,'【記載例】シフト記号表（勤務時間帯）'!$D$6:$X$47,21,FALSE))</f>
        <v>4.0000000000000018</v>
      </c>
      <c r="AX61" s="152">
        <f>IF(AX60="","",VLOOKUP(AX60,'【記載例】シフト記号表（勤務時間帯）'!$D$6:$X$47,21,FALSE))</f>
        <v>4.0000000000000018</v>
      </c>
      <c r="AY61" s="152" t="str">
        <f>IF(AY60="","",VLOOKUP(AY60,'【記載例】シフト記号表（勤務時間帯）'!$D$6:$X$47,21,FALSE))</f>
        <v/>
      </c>
      <c r="AZ61" s="210">
        <f>IF($BC$3="４週",SUM(U61:AV61),IF($BC$3="暦月",SUM(U61:AY61),""))</f>
        <v>72.000000000000014</v>
      </c>
      <c r="BA61" s="223"/>
      <c r="BB61" s="237">
        <f>IF($BC$3="４週",AZ61/4,IF($BC$3="暦月",(AZ61/($BC$8/7)),""))</f>
        <v>16.800000000000004</v>
      </c>
      <c r="BC61" s="223"/>
      <c r="BD61" s="253"/>
      <c r="BE61" s="257"/>
      <c r="BF61" s="257"/>
      <c r="BG61" s="257"/>
      <c r="BH61" s="263"/>
    </row>
    <row r="62" spans="2:60" ht="20.25" customHeight="1">
      <c r="B62" s="13"/>
      <c r="C62" s="29"/>
      <c r="D62" s="42"/>
      <c r="E62" s="49"/>
      <c r="F62" s="49"/>
      <c r="G62" s="56" t="str">
        <f>C60</f>
        <v>介護従業者</v>
      </c>
      <c r="H62" s="66"/>
      <c r="I62" s="74"/>
      <c r="J62" s="79"/>
      <c r="K62" s="79"/>
      <c r="L62" s="56"/>
      <c r="M62" s="84"/>
      <c r="N62" s="88"/>
      <c r="O62" s="92"/>
      <c r="P62" s="99" t="s">
        <v>89</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v>
      </c>
      <c r="AX62" s="153" t="str">
        <f>IF(AX60="","",VLOOKUP(AX60,'【記載例】シフト記号表（勤務時間帯）'!$D$6:$Z$47,23,FALSE))</f>
        <v>-</v>
      </c>
      <c r="AY62" s="153" t="str">
        <f>IF(AY60="","",VLOOKUP(AY60,'【記載例】シフト記号表（勤務時間帯）'!$D$6:$Z$47,23,FALSE))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t="s">
        <v>106</v>
      </c>
      <c r="D63" s="43"/>
      <c r="E63" s="50"/>
      <c r="F63" s="48"/>
      <c r="G63" s="55"/>
      <c r="H63" s="68" t="s">
        <v>19</v>
      </c>
      <c r="I63" s="75" t="s">
        <v>99</v>
      </c>
      <c r="J63" s="80"/>
      <c r="K63" s="80"/>
      <c r="L63" s="57"/>
      <c r="M63" s="85" t="s">
        <v>163</v>
      </c>
      <c r="N63" s="89"/>
      <c r="O63" s="93"/>
      <c r="P63" s="98" t="s">
        <v>34</v>
      </c>
      <c r="Q63" s="106"/>
      <c r="R63" s="106"/>
      <c r="S63" s="116"/>
      <c r="T63" s="130"/>
      <c r="U63" s="144" t="s">
        <v>69</v>
      </c>
      <c r="V63" s="154" t="s">
        <v>69</v>
      </c>
      <c r="W63" s="154" t="s">
        <v>69</v>
      </c>
      <c r="X63" s="154" t="s">
        <v>69</v>
      </c>
      <c r="Y63" s="154"/>
      <c r="Z63" s="154"/>
      <c r="AA63" s="169"/>
      <c r="AB63" s="144" t="s">
        <v>69</v>
      </c>
      <c r="AC63" s="154" t="s">
        <v>69</v>
      </c>
      <c r="AD63" s="154" t="s">
        <v>69</v>
      </c>
      <c r="AE63" s="154" t="s">
        <v>69</v>
      </c>
      <c r="AF63" s="154"/>
      <c r="AG63" s="154"/>
      <c r="AH63" s="169"/>
      <c r="AI63" s="144" t="s">
        <v>69</v>
      </c>
      <c r="AJ63" s="154" t="s">
        <v>69</v>
      </c>
      <c r="AK63" s="154" t="s">
        <v>69</v>
      </c>
      <c r="AL63" s="154" t="s">
        <v>69</v>
      </c>
      <c r="AM63" s="154"/>
      <c r="AN63" s="154"/>
      <c r="AO63" s="169"/>
      <c r="AP63" s="144" t="s">
        <v>69</v>
      </c>
      <c r="AQ63" s="154" t="s">
        <v>69</v>
      </c>
      <c r="AR63" s="154" t="s">
        <v>69</v>
      </c>
      <c r="AS63" s="154" t="s">
        <v>69</v>
      </c>
      <c r="AT63" s="154"/>
      <c r="AU63" s="154"/>
      <c r="AV63" s="169"/>
      <c r="AW63" s="144" t="s">
        <v>69</v>
      </c>
      <c r="AX63" s="154" t="s">
        <v>69</v>
      </c>
      <c r="AY63" s="154"/>
      <c r="AZ63" s="212"/>
      <c r="BA63" s="225"/>
      <c r="BB63" s="239"/>
      <c r="BC63" s="225"/>
      <c r="BD63" s="255"/>
      <c r="BE63" s="259"/>
      <c r="BF63" s="259"/>
      <c r="BG63" s="259"/>
      <c r="BH63" s="265"/>
    </row>
    <row r="64" spans="2:60" ht="20.25" customHeight="1">
      <c r="B64" s="12">
        <f>B61+1</f>
        <v>15</v>
      </c>
      <c r="C64" s="28"/>
      <c r="D64" s="41"/>
      <c r="E64" s="48"/>
      <c r="F64" s="48" t="str">
        <f>C63</f>
        <v>介護従業者</v>
      </c>
      <c r="G64" s="55"/>
      <c r="H64" s="65"/>
      <c r="I64" s="73"/>
      <c r="J64" s="78"/>
      <c r="K64" s="78"/>
      <c r="L64" s="55"/>
      <c r="M64" s="83"/>
      <c r="N64" s="87"/>
      <c r="O64" s="91"/>
      <c r="P64" s="96" t="s">
        <v>88</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f>IF(X63="","",VLOOKUP(X63,'【記載例】シフト記号表（勤務時間帯）'!$D$6:$X$47,21,FALSE))</f>
        <v>2.4999999999999991</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f>IF(AE63="","",VLOOKUP(AE63,'【記載例】シフト記号表（勤務時間帯）'!$D$6:$X$47,21,FALSE))</f>
        <v>2.4999999999999991</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f>IF(AL63="","",VLOOKUP(AL63,'【記載例】シフト記号表（勤務時間帯）'!$D$6:$X$47,21,FALSE))</f>
        <v>2.4999999999999991</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f>IF(AS63="","",VLOOKUP(AS63,'【記載例】シフト記号表（勤務時間帯）'!$D$6:$X$47,21,FALSE))</f>
        <v>2.4999999999999991</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f>IF(AW63="","",VLOOKUP(AW63,'【記載例】シフト記号表（勤務時間帯）'!$D$6:$X$47,21,FALSE))</f>
        <v>2.4999999999999991</v>
      </c>
      <c r="AX64" s="152">
        <f>IF(AX63="","",VLOOKUP(AX63,'【記載例】シフト記号表（勤務時間帯）'!$D$6:$X$47,21,FALSE))</f>
        <v>2.4999999999999991</v>
      </c>
      <c r="AY64" s="152" t="str">
        <f>IF(AY63="","",VLOOKUP(AY63,'【記載例】シフト記号表（勤務時間帯）'!$D$6:$X$47,21,FALSE))</f>
        <v/>
      </c>
      <c r="AZ64" s="210">
        <f>IF($BC$3="４週",SUM(U64:AV64),IF($BC$3="暦月",SUM(U64:AY64),""))</f>
        <v>44.999999999999993</v>
      </c>
      <c r="BA64" s="223"/>
      <c r="BB64" s="237">
        <f>IF($BC$3="４週",AZ64/4,IF($BC$3="暦月",(AZ64/($BC$8/7)),""))</f>
        <v>10.499999999999998</v>
      </c>
      <c r="BC64" s="223"/>
      <c r="BD64" s="253"/>
      <c r="BE64" s="257"/>
      <c r="BF64" s="257"/>
      <c r="BG64" s="257"/>
      <c r="BH64" s="263"/>
    </row>
    <row r="65" spans="2:60" ht="20.25" customHeight="1">
      <c r="B65" s="13"/>
      <c r="C65" s="29"/>
      <c r="D65" s="42"/>
      <c r="E65" s="49"/>
      <c r="F65" s="49"/>
      <c r="G65" s="56" t="str">
        <f>C63</f>
        <v>介護従業者</v>
      </c>
      <c r="H65" s="66"/>
      <c r="I65" s="74"/>
      <c r="J65" s="79"/>
      <c r="K65" s="79"/>
      <c r="L65" s="56"/>
      <c r="M65" s="84"/>
      <c r="N65" s="88"/>
      <c r="O65" s="92"/>
      <c r="P65" s="99" t="s">
        <v>89</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v>
      </c>
      <c r="AX65" s="153" t="str">
        <f>IF(AX63="","",VLOOKUP(AX63,'【記載例】シフト記号表（勤務時間帯）'!$D$6:$Z$47,23,FALSE))</f>
        <v>-</v>
      </c>
      <c r="AY65" s="153" t="str">
        <f>IF(AY63="","",VLOOKUP(AY63,'【記載例】シフト記号表（勤務時間帯）'!$D$6:$Z$47,23,FALSE))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t="s">
        <v>106</v>
      </c>
      <c r="D66" s="43"/>
      <c r="E66" s="50"/>
      <c r="F66" s="48"/>
      <c r="G66" s="55"/>
      <c r="H66" s="68" t="s">
        <v>19</v>
      </c>
      <c r="I66" s="75" t="s">
        <v>99</v>
      </c>
      <c r="J66" s="80"/>
      <c r="K66" s="80"/>
      <c r="L66" s="57"/>
      <c r="M66" s="85" t="s">
        <v>164</v>
      </c>
      <c r="N66" s="89"/>
      <c r="O66" s="93"/>
      <c r="P66" s="100" t="s">
        <v>34</v>
      </c>
      <c r="Q66" s="109"/>
      <c r="R66" s="109"/>
      <c r="S66" s="119"/>
      <c r="T66" s="132"/>
      <c r="U66" s="144" t="s">
        <v>132</v>
      </c>
      <c r="V66" s="154"/>
      <c r="W66" s="154" t="s">
        <v>132</v>
      </c>
      <c r="X66" s="154"/>
      <c r="Y66" s="154"/>
      <c r="Z66" s="154" t="s">
        <v>132</v>
      </c>
      <c r="AA66" s="169"/>
      <c r="AB66" s="144" t="s">
        <v>132</v>
      </c>
      <c r="AC66" s="154"/>
      <c r="AD66" s="154" t="s">
        <v>132</v>
      </c>
      <c r="AE66" s="154"/>
      <c r="AF66" s="154"/>
      <c r="AG66" s="154" t="s">
        <v>132</v>
      </c>
      <c r="AH66" s="169"/>
      <c r="AI66" s="144" t="s">
        <v>132</v>
      </c>
      <c r="AJ66" s="154"/>
      <c r="AK66" s="154" t="s">
        <v>132</v>
      </c>
      <c r="AL66" s="154"/>
      <c r="AM66" s="154"/>
      <c r="AN66" s="154" t="s">
        <v>132</v>
      </c>
      <c r="AO66" s="169"/>
      <c r="AP66" s="144" t="s">
        <v>132</v>
      </c>
      <c r="AQ66" s="154"/>
      <c r="AR66" s="154" t="s">
        <v>132</v>
      </c>
      <c r="AS66" s="154"/>
      <c r="AT66" s="154"/>
      <c r="AU66" s="154" t="s">
        <v>132</v>
      </c>
      <c r="AV66" s="169"/>
      <c r="AW66" s="144" t="s">
        <v>132</v>
      </c>
      <c r="AX66" s="154"/>
      <c r="AY66" s="154"/>
      <c r="AZ66" s="212"/>
      <c r="BA66" s="225"/>
      <c r="BB66" s="239"/>
      <c r="BC66" s="225"/>
      <c r="BD66" s="255"/>
      <c r="BE66" s="259"/>
      <c r="BF66" s="259"/>
      <c r="BG66" s="259"/>
      <c r="BH66" s="265"/>
    </row>
    <row r="67" spans="2:60" ht="20.25" customHeight="1">
      <c r="B67" s="12">
        <f>B64+1</f>
        <v>16</v>
      </c>
      <c r="C67" s="28"/>
      <c r="D67" s="41"/>
      <c r="E67" s="48"/>
      <c r="F67" s="48" t="str">
        <f>C66</f>
        <v>介護従業者</v>
      </c>
      <c r="G67" s="55"/>
      <c r="H67" s="65"/>
      <c r="I67" s="73"/>
      <c r="J67" s="78"/>
      <c r="K67" s="78"/>
      <c r="L67" s="55"/>
      <c r="M67" s="83"/>
      <c r="N67" s="87"/>
      <c r="O67" s="91"/>
      <c r="P67" s="96" t="s">
        <v>88</v>
      </c>
      <c r="Q67" s="103"/>
      <c r="R67" s="103"/>
      <c r="S67" s="113"/>
      <c r="T67" s="125"/>
      <c r="U67" s="142">
        <f>IF(U66="","",VLOOKUP(U66,'【記載例】シフト記号表（勤務時間帯）'!$D$6:$X$47,21,FALSE))</f>
        <v>6</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f>IF(AB66="","",VLOOKUP(AB66,'【記載例】シフト記号表（勤務時間帯）'!$D$6:$X$47,21,FALSE))</f>
        <v>6</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f>IF(AI66="","",VLOOKUP(AI66,'【記載例】シフト記号表（勤務時間帯）'!$D$6:$X$47,21,FALSE))</f>
        <v>6</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f>IF(AP66="","",VLOOKUP(AP66,'【記載例】シフト記号表（勤務時間帯）'!$D$6:$X$47,21,FALSE))</f>
        <v>6</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f>IF(AW66="","",VLOOKUP(AW66,'【記載例】シフト記号表（勤務時間帯）'!$D$6:$X$47,21,FALSE))</f>
        <v>6</v>
      </c>
      <c r="AX67" s="152" t="str">
        <f>IF(AX66="","",VLOOKUP(AX66,'【記載例】シフト記号表（勤務時間帯）'!$D$6:$X$47,21,FALSE))</f>
        <v/>
      </c>
      <c r="AY67" s="152" t="str">
        <f>IF(AY66="","",VLOOKUP(AY66,'【記載例】シフト記号表（勤務時間帯）'!$D$6:$X$47,21,FALSE))</f>
        <v/>
      </c>
      <c r="AZ67" s="210">
        <f>IF($BC$3="４週",SUM(U67:AV67),IF($BC$3="暦月",SUM(U67:AY67),""))</f>
        <v>78</v>
      </c>
      <c r="BA67" s="223"/>
      <c r="BB67" s="237">
        <f>IF($BC$3="４週",AZ67/4,IF($BC$3="暦月",(AZ67/($BC$8/7)),""))</f>
        <v>18.2</v>
      </c>
      <c r="BC67" s="223"/>
      <c r="BD67" s="253"/>
      <c r="BE67" s="257"/>
      <c r="BF67" s="257"/>
      <c r="BG67" s="257"/>
      <c r="BH67" s="263"/>
    </row>
    <row r="68" spans="2:60" ht="20.25" customHeight="1">
      <c r="B68" s="12"/>
      <c r="C68" s="271"/>
      <c r="D68" s="272"/>
      <c r="E68" s="273"/>
      <c r="F68" s="273"/>
      <c r="G68" s="274" t="str">
        <f>C66</f>
        <v>介護従業者</v>
      </c>
      <c r="H68" s="275"/>
      <c r="I68" s="276"/>
      <c r="J68" s="277"/>
      <c r="K68" s="277"/>
      <c r="L68" s="274"/>
      <c r="M68" s="278"/>
      <c r="N68" s="279"/>
      <c r="O68" s="280"/>
      <c r="P68" s="281" t="s">
        <v>89</v>
      </c>
      <c r="Q68" s="282"/>
      <c r="R68" s="282"/>
      <c r="S68" s="283"/>
      <c r="T68" s="284"/>
      <c r="U68" s="143" t="str">
        <f>IF(U66="","",VLOOKUP(U66,'【記載例】シフト記号表（勤務時間帯）'!$D$6:$Z$47,23,FALSE))</f>
        <v>-</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v>
      </c>
      <c r="AX68" s="153" t="str">
        <f>IF(AX66="","",VLOOKUP(AX66,'【記載例】シフト記号表（勤務時間帯）'!$D$6:$Z$47,23,FALSE))</f>
        <v/>
      </c>
      <c r="AY68" s="153" t="str">
        <f>IF(AY66="","",VLOOKUP(AY66,'【記載例】シフト記号表（勤務時間帯）'!$D$6:$Z$47,23,FALSE))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15</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80">
        <v>10</v>
      </c>
      <c r="AC69" s="155">
        <v>11</v>
      </c>
      <c r="AD69" s="155">
        <v>12</v>
      </c>
      <c r="AE69" s="155">
        <v>13</v>
      </c>
      <c r="AF69" s="155">
        <v>14</v>
      </c>
      <c r="AG69" s="155">
        <v>15</v>
      </c>
      <c r="AH69" s="170">
        <v>16</v>
      </c>
      <c r="AI69" s="180">
        <v>10</v>
      </c>
      <c r="AJ69" s="155">
        <v>11</v>
      </c>
      <c r="AK69" s="155">
        <v>12</v>
      </c>
      <c r="AL69" s="155">
        <v>13</v>
      </c>
      <c r="AM69" s="155">
        <v>14</v>
      </c>
      <c r="AN69" s="155">
        <v>15</v>
      </c>
      <c r="AO69" s="170">
        <v>16</v>
      </c>
      <c r="AP69" s="180">
        <v>10</v>
      </c>
      <c r="AQ69" s="155">
        <v>11</v>
      </c>
      <c r="AR69" s="155">
        <v>12</v>
      </c>
      <c r="AS69" s="155">
        <v>13</v>
      </c>
      <c r="AT69" s="155">
        <v>14</v>
      </c>
      <c r="AU69" s="155">
        <v>15</v>
      </c>
      <c r="AV69" s="170">
        <v>16</v>
      </c>
      <c r="AW69" s="180"/>
      <c r="AX69" s="155"/>
      <c r="AY69" s="202"/>
      <c r="AZ69" s="213"/>
      <c r="BA69" s="226"/>
      <c r="BB69" s="240"/>
      <c r="BC69" s="246"/>
      <c r="BD69" s="246"/>
      <c r="BE69" s="246"/>
      <c r="BF69" s="246"/>
      <c r="BG69" s="246"/>
      <c r="BH69" s="266"/>
    </row>
    <row r="70" spans="2:60" ht="20.25" customHeight="1">
      <c r="B70" s="16" t="s">
        <v>208</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175</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3"/>
      <c r="AZ71" s="214"/>
      <c r="BA71" s="227"/>
      <c r="BB71" s="241"/>
      <c r="BC71" s="247"/>
      <c r="BD71" s="247"/>
      <c r="BE71" s="247"/>
      <c r="BF71" s="247"/>
      <c r="BG71" s="247"/>
      <c r="BH71" s="267"/>
    </row>
    <row r="72" spans="2:60" ht="20.25" customHeight="1">
      <c r="B72" s="16" t="s">
        <v>209</v>
      </c>
      <c r="C72" s="32"/>
      <c r="D72" s="32"/>
      <c r="E72" s="32"/>
      <c r="F72" s="32"/>
      <c r="G72" s="32"/>
      <c r="H72" s="32"/>
      <c r="I72" s="32"/>
      <c r="J72" s="32"/>
      <c r="K72" s="32"/>
      <c r="L72" s="32"/>
      <c r="M72" s="32"/>
      <c r="N72" s="32"/>
      <c r="O72" s="32"/>
      <c r="P72" s="32"/>
      <c r="Q72" s="32"/>
      <c r="R72" s="32"/>
      <c r="S72" s="32"/>
      <c r="T72" s="134"/>
      <c r="U72" s="146">
        <v>4</v>
      </c>
      <c r="V72" s="156">
        <v>4</v>
      </c>
      <c r="W72" s="156">
        <v>4</v>
      </c>
      <c r="X72" s="156">
        <v>4</v>
      </c>
      <c r="Y72" s="156">
        <v>4</v>
      </c>
      <c r="Z72" s="156">
        <v>4</v>
      </c>
      <c r="AA72" s="172">
        <v>4</v>
      </c>
      <c r="AB72" s="182">
        <v>4</v>
      </c>
      <c r="AC72" s="156">
        <v>4</v>
      </c>
      <c r="AD72" s="156">
        <v>4</v>
      </c>
      <c r="AE72" s="156">
        <v>4</v>
      </c>
      <c r="AF72" s="156">
        <v>4</v>
      </c>
      <c r="AG72" s="156">
        <v>4</v>
      </c>
      <c r="AH72" s="172">
        <v>4</v>
      </c>
      <c r="AI72" s="182">
        <v>4</v>
      </c>
      <c r="AJ72" s="156">
        <v>4</v>
      </c>
      <c r="AK72" s="156">
        <v>4</v>
      </c>
      <c r="AL72" s="156">
        <v>4</v>
      </c>
      <c r="AM72" s="156">
        <v>4</v>
      </c>
      <c r="AN72" s="156">
        <v>4</v>
      </c>
      <c r="AO72" s="172">
        <v>4</v>
      </c>
      <c r="AP72" s="182">
        <v>4</v>
      </c>
      <c r="AQ72" s="156">
        <v>4</v>
      </c>
      <c r="AR72" s="156">
        <v>4</v>
      </c>
      <c r="AS72" s="156">
        <v>4</v>
      </c>
      <c r="AT72" s="156">
        <v>4</v>
      </c>
      <c r="AU72" s="156">
        <v>4</v>
      </c>
      <c r="AV72" s="172">
        <v>4</v>
      </c>
      <c r="AW72" s="182"/>
      <c r="AX72" s="156"/>
      <c r="AY72" s="203"/>
      <c r="AZ72" s="215"/>
      <c r="BA72" s="228"/>
      <c r="BB72" s="241"/>
      <c r="BC72" s="247"/>
      <c r="BD72" s="247"/>
      <c r="BE72" s="247"/>
      <c r="BF72" s="247"/>
      <c r="BG72" s="247"/>
      <c r="BH72" s="267"/>
    </row>
    <row r="73" spans="2:60" ht="20.25" customHeight="1">
      <c r="B73" s="16" t="s">
        <v>210</v>
      </c>
      <c r="C73" s="32"/>
      <c r="D73" s="32"/>
      <c r="E73" s="32"/>
      <c r="F73" s="32"/>
      <c r="G73" s="32"/>
      <c r="H73" s="32"/>
      <c r="I73" s="32"/>
      <c r="J73" s="32"/>
      <c r="K73" s="32"/>
      <c r="L73" s="32"/>
      <c r="M73" s="32"/>
      <c r="N73" s="32"/>
      <c r="O73" s="32"/>
      <c r="P73" s="32"/>
      <c r="Q73" s="32"/>
      <c r="R73" s="32"/>
      <c r="S73" s="32"/>
      <c r="T73" s="134"/>
      <c r="U73" s="147">
        <f t="shared" ref="U73:AY73" si="1">IF(SUMIF($F$21:$F$68,"介護従業者",U21:U68)=0,"",SUMIF($F$21:$F$68,"介護従業者",U21:U68))</f>
        <v>48.5</v>
      </c>
      <c r="V73" s="157">
        <f t="shared" si="1"/>
        <v>44.499999999999993</v>
      </c>
      <c r="W73" s="157">
        <f t="shared" si="1"/>
        <v>48.5</v>
      </c>
      <c r="X73" s="157">
        <f t="shared" si="1"/>
        <v>46.499999999999993</v>
      </c>
      <c r="Y73" s="157">
        <f t="shared" si="1"/>
        <v>46</v>
      </c>
      <c r="Z73" s="157">
        <f t="shared" si="1"/>
        <v>48</v>
      </c>
      <c r="AA73" s="173">
        <f t="shared" si="1"/>
        <v>46</v>
      </c>
      <c r="AB73" s="147">
        <f t="shared" si="1"/>
        <v>48.5</v>
      </c>
      <c r="AC73" s="157">
        <f t="shared" si="1"/>
        <v>44.5</v>
      </c>
      <c r="AD73" s="157">
        <f t="shared" si="1"/>
        <v>48.5</v>
      </c>
      <c r="AE73" s="157">
        <f t="shared" si="1"/>
        <v>46.5</v>
      </c>
      <c r="AF73" s="157">
        <f t="shared" si="1"/>
        <v>46</v>
      </c>
      <c r="AG73" s="157">
        <f t="shared" si="1"/>
        <v>48</v>
      </c>
      <c r="AH73" s="173">
        <f t="shared" si="1"/>
        <v>46</v>
      </c>
      <c r="AI73" s="147">
        <f t="shared" si="1"/>
        <v>48.5</v>
      </c>
      <c r="AJ73" s="157">
        <f t="shared" si="1"/>
        <v>44.5</v>
      </c>
      <c r="AK73" s="157">
        <f t="shared" si="1"/>
        <v>48.5</v>
      </c>
      <c r="AL73" s="157">
        <f t="shared" si="1"/>
        <v>46.5</v>
      </c>
      <c r="AM73" s="157">
        <f t="shared" si="1"/>
        <v>46</v>
      </c>
      <c r="AN73" s="157">
        <f t="shared" si="1"/>
        <v>48</v>
      </c>
      <c r="AO73" s="173">
        <f t="shared" si="1"/>
        <v>46</v>
      </c>
      <c r="AP73" s="147">
        <f t="shared" si="1"/>
        <v>48.5</v>
      </c>
      <c r="AQ73" s="157">
        <f t="shared" si="1"/>
        <v>44.5</v>
      </c>
      <c r="AR73" s="157">
        <f t="shared" si="1"/>
        <v>48.5</v>
      </c>
      <c r="AS73" s="157">
        <f t="shared" si="1"/>
        <v>46.5</v>
      </c>
      <c r="AT73" s="157">
        <f t="shared" si="1"/>
        <v>46</v>
      </c>
      <c r="AU73" s="157">
        <f t="shared" si="1"/>
        <v>48</v>
      </c>
      <c r="AV73" s="173">
        <f t="shared" si="1"/>
        <v>45.999999999999993</v>
      </c>
      <c r="AW73" s="147">
        <f t="shared" si="1"/>
        <v>48.5</v>
      </c>
      <c r="AX73" s="157">
        <f t="shared" si="1"/>
        <v>44.5</v>
      </c>
      <c r="AY73" s="157" t="str">
        <f t="shared" si="1"/>
        <v/>
      </c>
      <c r="AZ73" s="216">
        <f>IF($BC$3="４週",SUM(U73:AV73),IF($BC$3="暦月",SUM(U73:AY73),""))</f>
        <v>1405</v>
      </c>
      <c r="BA73" s="229"/>
      <c r="BB73" s="241"/>
      <c r="BC73" s="247"/>
      <c r="BD73" s="247"/>
      <c r="BE73" s="247"/>
      <c r="BF73" s="247"/>
      <c r="BG73" s="247"/>
      <c r="BH73" s="267"/>
    </row>
    <row r="74" spans="2:60" ht="20.25" customHeight="1">
      <c r="B74" s="17" t="s">
        <v>90</v>
      </c>
      <c r="C74" s="33"/>
      <c r="D74" s="33"/>
      <c r="E74" s="33"/>
      <c r="F74" s="33"/>
      <c r="G74" s="33"/>
      <c r="H74" s="33"/>
      <c r="I74" s="33"/>
      <c r="J74" s="33"/>
      <c r="K74" s="33"/>
      <c r="L74" s="33"/>
      <c r="M74" s="33"/>
      <c r="N74" s="33"/>
      <c r="O74" s="33"/>
      <c r="P74" s="33"/>
      <c r="Q74" s="33"/>
      <c r="R74" s="33"/>
      <c r="S74" s="33"/>
      <c r="T74" s="135"/>
      <c r="U74" s="148">
        <f t="shared" ref="U74:AY74" si="2">IF(SUMIF($G$21:$G$68,"介護従業者",U21:U68)=0,"",SUMIF($G$21:$G$68,"介護従業者",U21:U68))</f>
        <v>10</v>
      </c>
      <c r="V74" s="158">
        <f t="shared" si="2"/>
        <v>10</v>
      </c>
      <c r="W74" s="158">
        <f t="shared" si="2"/>
        <v>10</v>
      </c>
      <c r="X74" s="158">
        <f t="shared" si="2"/>
        <v>10</v>
      </c>
      <c r="Y74" s="158">
        <f t="shared" si="2"/>
        <v>10</v>
      </c>
      <c r="Z74" s="158">
        <f t="shared" si="2"/>
        <v>10</v>
      </c>
      <c r="AA74" s="174">
        <f t="shared" si="2"/>
        <v>10</v>
      </c>
      <c r="AB74" s="183">
        <f t="shared" si="2"/>
        <v>10</v>
      </c>
      <c r="AC74" s="158">
        <f t="shared" si="2"/>
        <v>10</v>
      </c>
      <c r="AD74" s="158">
        <f t="shared" si="2"/>
        <v>10</v>
      </c>
      <c r="AE74" s="158">
        <f t="shared" si="2"/>
        <v>10</v>
      </c>
      <c r="AF74" s="158">
        <f t="shared" si="2"/>
        <v>10</v>
      </c>
      <c r="AG74" s="158">
        <f t="shared" si="2"/>
        <v>10</v>
      </c>
      <c r="AH74" s="174">
        <f t="shared" si="2"/>
        <v>10</v>
      </c>
      <c r="AI74" s="183">
        <f t="shared" si="2"/>
        <v>10</v>
      </c>
      <c r="AJ74" s="158">
        <f t="shared" si="2"/>
        <v>10</v>
      </c>
      <c r="AK74" s="158">
        <f t="shared" si="2"/>
        <v>10</v>
      </c>
      <c r="AL74" s="158">
        <f t="shared" si="2"/>
        <v>10</v>
      </c>
      <c r="AM74" s="158">
        <f t="shared" si="2"/>
        <v>10</v>
      </c>
      <c r="AN74" s="158">
        <f t="shared" si="2"/>
        <v>10</v>
      </c>
      <c r="AO74" s="174">
        <f t="shared" si="2"/>
        <v>10</v>
      </c>
      <c r="AP74" s="183">
        <f t="shared" si="2"/>
        <v>10</v>
      </c>
      <c r="AQ74" s="158">
        <f t="shared" si="2"/>
        <v>10</v>
      </c>
      <c r="AR74" s="158">
        <f t="shared" si="2"/>
        <v>10</v>
      </c>
      <c r="AS74" s="158">
        <f t="shared" si="2"/>
        <v>10</v>
      </c>
      <c r="AT74" s="158">
        <f t="shared" si="2"/>
        <v>10</v>
      </c>
      <c r="AU74" s="158">
        <f t="shared" si="2"/>
        <v>10</v>
      </c>
      <c r="AV74" s="174">
        <f t="shared" si="2"/>
        <v>10</v>
      </c>
      <c r="AW74" s="183">
        <f t="shared" si="2"/>
        <v>10</v>
      </c>
      <c r="AX74" s="158">
        <f t="shared" si="2"/>
        <v>10</v>
      </c>
      <c r="AY74" s="204" t="str">
        <f t="shared" si="2"/>
        <v/>
      </c>
      <c r="AZ74" s="217">
        <f>IF($BC$3="４週",SUM(U74:AV74),IF($BC$3="暦月",SUM(U74:AY74),""))</f>
        <v>300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AW50">
    <cfRule type="expression" dxfId="116" priority="2">
      <formula>OR(AW$69=$B49,AW$70=$B49)</formula>
    </cfRule>
  </conditionalFormatting>
  <conditionalFormatting sqref="AW50">
    <cfRule type="expression" dxfId="115" priority="1">
      <formula>INDIRECT(ADDRESS(ROW(),COLUMN()))=TRUNC(INDIRECT(ADDRESS(ROW(),COLUMN())))</formula>
    </cfRule>
  </conditionalFormatting>
  <conditionalFormatting sqref="AW23:AX23 AW26:AX26 AW29:AX29 AW32:AX32 AW35:AX35 AW38:AX38 AW41:AX41 AW44:AX44 AW47:AX47 AX50 AW53:AX53 AW56:AX56 AW59:AX59 AW62:AX62 AW65:AX65 AW68:AX68">
    <cfRule type="expression" dxfId="114" priority="21">
      <formula>OR(AW$69=$B22,AW$70=$B22)</formula>
    </cfRule>
  </conditionalFormatting>
  <conditionalFormatting sqref="AW22:AX23">
    <cfRule type="expression" dxfId="113" priority="20">
      <formula>INDIRECT(ADDRESS(ROW(),COLUMN()))=TRUNC(INDIRECT(ADDRESS(ROW(),COLUMN())))</formula>
    </cfRule>
  </conditionalFormatting>
  <conditionalFormatting sqref="AW25:AX26">
    <cfRule type="expression" dxfId="112" priority="19">
      <formula>INDIRECT(ADDRESS(ROW(),COLUMN()))=TRUNC(INDIRECT(ADDRESS(ROW(),COLUMN())))</formula>
    </cfRule>
  </conditionalFormatting>
  <conditionalFormatting sqref="AW28:AX29">
    <cfRule type="expression" dxfId="111" priority="18">
      <formula>INDIRECT(ADDRESS(ROW(),COLUMN()))=TRUNC(INDIRECT(ADDRESS(ROW(),COLUMN())))</formula>
    </cfRule>
  </conditionalFormatting>
  <conditionalFormatting sqref="AW31:AX32">
    <cfRule type="expression" dxfId="110" priority="17">
      <formula>INDIRECT(ADDRESS(ROW(),COLUMN()))=TRUNC(INDIRECT(ADDRESS(ROW(),COLUMN())))</formula>
    </cfRule>
  </conditionalFormatting>
  <conditionalFormatting sqref="AW34:AX35">
    <cfRule type="expression" dxfId="109" priority="16">
      <formula>INDIRECT(ADDRESS(ROW(),COLUMN()))=TRUNC(INDIRECT(ADDRESS(ROW(),COLUMN())))</formula>
    </cfRule>
  </conditionalFormatting>
  <conditionalFormatting sqref="AW37:AX38">
    <cfRule type="expression" dxfId="108" priority="15">
      <formula>INDIRECT(ADDRESS(ROW(),COLUMN()))=TRUNC(INDIRECT(ADDRESS(ROW(),COLUMN())))</formula>
    </cfRule>
  </conditionalFormatting>
  <conditionalFormatting sqref="AW40:AX41">
    <cfRule type="expression" dxfId="107" priority="14">
      <formula>INDIRECT(ADDRESS(ROW(),COLUMN()))=TRUNC(INDIRECT(ADDRESS(ROW(),COLUMN())))</formula>
    </cfRule>
  </conditionalFormatting>
  <conditionalFormatting sqref="AW43:AX44">
    <cfRule type="expression" dxfId="106" priority="13">
      <formula>INDIRECT(ADDRESS(ROW(),COLUMN()))=TRUNC(INDIRECT(ADDRESS(ROW(),COLUMN())))</formula>
    </cfRule>
  </conditionalFormatting>
  <conditionalFormatting sqref="AW46:AX47">
    <cfRule type="expression" dxfId="105" priority="12">
      <formula>INDIRECT(ADDRESS(ROW(),COLUMN()))=TRUNC(INDIRECT(ADDRESS(ROW(),COLUMN())))</formula>
    </cfRule>
  </conditionalFormatting>
  <conditionalFormatting sqref="AW49 AX49:AX50">
    <cfRule type="expression" dxfId="104" priority="11">
      <formula>INDIRECT(ADDRESS(ROW(),COLUMN()))=TRUNC(INDIRECT(ADDRESS(ROW(),COLUMN())))</formula>
    </cfRule>
  </conditionalFormatting>
  <conditionalFormatting sqref="AW52:AX53">
    <cfRule type="expression" dxfId="103" priority="10">
      <formula>INDIRECT(ADDRESS(ROW(),COLUMN()))=TRUNC(INDIRECT(ADDRESS(ROW(),COLUMN())))</formula>
    </cfRule>
  </conditionalFormatting>
  <conditionalFormatting sqref="AW55:AX56">
    <cfRule type="expression" dxfId="102" priority="9">
      <formula>INDIRECT(ADDRESS(ROW(),COLUMN()))=TRUNC(INDIRECT(ADDRESS(ROW(),COLUMN())))</formula>
    </cfRule>
  </conditionalFormatting>
  <conditionalFormatting sqref="AW58:AX59">
    <cfRule type="expression" dxfId="101" priority="8">
      <formula>INDIRECT(ADDRESS(ROW(),COLUMN()))=TRUNC(INDIRECT(ADDRESS(ROW(),COLUMN())))</formula>
    </cfRule>
  </conditionalFormatting>
  <conditionalFormatting sqref="AW61:AX62">
    <cfRule type="expression" dxfId="100" priority="7">
      <formula>INDIRECT(ADDRESS(ROW(),COLUMN()))=TRUNC(INDIRECT(ADDRESS(ROW(),COLUMN())))</formula>
    </cfRule>
  </conditionalFormatting>
  <conditionalFormatting sqref="AW64:AX65">
    <cfRule type="expression" dxfId="99" priority="6">
      <formula>INDIRECT(ADDRESS(ROW(),COLUMN()))=TRUNC(INDIRECT(ADDRESS(ROW(),COLUMN())))</formula>
    </cfRule>
  </conditionalFormatting>
  <conditionalFormatting sqref="AW67:AX68">
    <cfRule type="expression" dxfId="98" priority="5">
      <formula>INDIRECT(ADDRESS(ROW(),COLUMN()))=TRUNC(INDIRECT(ADDRESS(ROW(),COLUMN())))</formula>
    </cfRule>
  </conditionalFormatting>
  <conditionalFormatting sqref="AY68 U68:AV68 AY65 U65:AV65 AY62 U62:AV62 AY59 U59:AV59 AY56 U56:AV56 AY53 U53:AV53 AY50 U50:AV50 AY47 U47:AV47 AY44 U44:AV44 AY41 U41:AV41 AY38 U38:AV38 AY35 U35:AV35 AY32 U32:AV32 AY29 U29:AV29 AY26 U26:AV26 AY23 U23:AV23">
    <cfRule type="expression" dxfId="97" priority="214">
      <formula>OR(U$69=$B22,U$70=$B22)</formula>
    </cfRule>
  </conditionalFormatting>
  <conditionalFormatting sqref="U22:AA23">
    <cfRule type="expression" dxfId="96" priority="198">
      <formula>INDIRECT(ADDRESS(ROW(),COLUMN()))=TRUNC(INDIRECT(ADDRESS(ROW(),COLUMN())))</formula>
    </cfRule>
  </conditionalFormatting>
  <conditionalFormatting sqref="AB22:AH23">
    <cfRule type="expression" dxfId="95" priority="196">
      <formula>INDIRECT(ADDRESS(ROW(),COLUMN()))=TRUNC(INDIRECT(ADDRESS(ROW(),COLUMN())))</formula>
    </cfRule>
  </conditionalFormatting>
  <conditionalFormatting sqref="AI22:AO23">
    <cfRule type="expression" dxfId="94" priority="194">
      <formula>INDIRECT(ADDRESS(ROW(),COLUMN()))=TRUNC(INDIRECT(ADDRESS(ROW(),COLUMN())))</formula>
    </cfRule>
  </conditionalFormatting>
  <conditionalFormatting sqref="AP22:AV23">
    <cfRule type="expression" dxfId="93" priority="192">
      <formula>INDIRECT(ADDRESS(ROW(),COLUMN()))=TRUNC(INDIRECT(ADDRESS(ROW(),COLUMN())))</formula>
    </cfRule>
  </conditionalFormatting>
  <conditionalFormatting sqref="AY22:AY23">
    <cfRule type="expression" dxfId="92" priority="190">
      <formula>INDIRECT(ADDRESS(ROW(),COLUMN()))=TRUNC(INDIRECT(ADDRESS(ROW(),COLUMN())))</formula>
    </cfRule>
  </conditionalFormatting>
  <conditionalFormatting sqref="AZ22:BC23">
    <cfRule type="expression" dxfId="91" priority="189">
      <formula>INDIRECT(ADDRESS(ROW(),COLUMN()))=TRUNC(INDIRECT(ADDRESS(ROW(),COLUMN())))</formula>
    </cfRule>
  </conditionalFormatting>
  <conditionalFormatting sqref="U25:AA26">
    <cfRule type="expression" dxfId="90" priority="187">
      <formula>INDIRECT(ADDRESS(ROW(),COLUMN()))=TRUNC(INDIRECT(ADDRESS(ROW(),COLUMN())))</formula>
    </cfRule>
  </conditionalFormatting>
  <conditionalFormatting sqref="AB25:AH26">
    <cfRule type="expression" dxfId="89" priority="185">
      <formula>INDIRECT(ADDRESS(ROW(),COLUMN()))=TRUNC(INDIRECT(ADDRESS(ROW(),COLUMN())))</formula>
    </cfRule>
  </conditionalFormatting>
  <conditionalFormatting sqref="AI25:AO26">
    <cfRule type="expression" dxfId="88" priority="183">
      <formula>INDIRECT(ADDRESS(ROW(),COLUMN()))=TRUNC(INDIRECT(ADDRESS(ROW(),COLUMN())))</formula>
    </cfRule>
  </conditionalFormatting>
  <conditionalFormatting sqref="AP25:AV26">
    <cfRule type="expression" dxfId="87" priority="181">
      <formula>INDIRECT(ADDRESS(ROW(),COLUMN()))=TRUNC(INDIRECT(ADDRESS(ROW(),COLUMN())))</formula>
    </cfRule>
  </conditionalFormatting>
  <conditionalFormatting sqref="AY25:AY26">
    <cfRule type="expression" dxfId="86" priority="179">
      <formula>INDIRECT(ADDRESS(ROW(),COLUMN()))=TRUNC(INDIRECT(ADDRESS(ROW(),COLUMN())))</formula>
    </cfRule>
  </conditionalFormatting>
  <conditionalFormatting sqref="AZ25:BC26">
    <cfRule type="expression" dxfId="85" priority="178">
      <formula>INDIRECT(ADDRESS(ROW(),COLUMN()))=TRUNC(INDIRECT(ADDRESS(ROW(),COLUMN())))</formula>
    </cfRule>
  </conditionalFormatting>
  <conditionalFormatting sqref="U28:AA29">
    <cfRule type="expression" dxfId="84" priority="176">
      <formula>INDIRECT(ADDRESS(ROW(),COLUMN()))=TRUNC(INDIRECT(ADDRESS(ROW(),COLUMN())))</formula>
    </cfRule>
  </conditionalFormatting>
  <conditionalFormatting sqref="AB28:AH29">
    <cfRule type="expression" dxfId="83" priority="174">
      <formula>INDIRECT(ADDRESS(ROW(),COLUMN()))=TRUNC(INDIRECT(ADDRESS(ROW(),COLUMN())))</formula>
    </cfRule>
  </conditionalFormatting>
  <conditionalFormatting sqref="AI28:AO29">
    <cfRule type="expression" dxfId="82" priority="172">
      <formula>INDIRECT(ADDRESS(ROW(),COLUMN()))=TRUNC(INDIRECT(ADDRESS(ROW(),COLUMN())))</formula>
    </cfRule>
  </conditionalFormatting>
  <conditionalFormatting sqref="AP28:AV29">
    <cfRule type="expression" dxfId="81" priority="170">
      <formula>INDIRECT(ADDRESS(ROW(),COLUMN()))=TRUNC(INDIRECT(ADDRESS(ROW(),COLUMN())))</formula>
    </cfRule>
  </conditionalFormatting>
  <conditionalFormatting sqref="AY28:AY29">
    <cfRule type="expression" dxfId="80" priority="168">
      <formula>INDIRECT(ADDRESS(ROW(),COLUMN()))=TRUNC(INDIRECT(ADDRESS(ROW(),COLUMN())))</formula>
    </cfRule>
  </conditionalFormatting>
  <conditionalFormatting sqref="AZ28:BC29">
    <cfRule type="expression" dxfId="79" priority="167">
      <formula>INDIRECT(ADDRESS(ROW(),COLUMN()))=TRUNC(INDIRECT(ADDRESS(ROW(),COLUMN())))</formula>
    </cfRule>
  </conditionalFormatting>
  <conditionalFormatting sqref="U31:AA32">
    <cfRule type="expression" dxfId="78" priority="165">
      <formula>INDIRECT(ADDRESS(ROW(),COLUMN()))=TRUNC(INDIRECT(ADDRESS(ROW(),COLUMN())))</formula>
    </cfRule>
  </conditionalFormatting>
  <conditionalFormatting sqref="AB31:AH32">
    <cfRule type="expression" dxfId="77" priority="163">
      <formula>INDIRECT(ADDRESS(ROW(),COLUMN()))=TRUNC(INDIRECT(ADDRESS(ROW(),COLUMN())))</formula>
    </cfRule>
  </conditionalFormatting>
  <conditionalFormatting sqref="AI31:AO32">
    <cfRule type="expression" dxfId="76" priority="161">
      <formula>INDIRECT(ADDRESS(ROW(),COLUMN()))=TRUNC(INDIRECT(ADDRESS(ROW(),COLUMN())))</formula>
    </cfRule>
  </conditionalFormatting>
  <conditionalFormatting sqref="AP31:AV32">
    <cfRule type="expression" dxfId="75" priority="159">
      <formula>INDIRECT(ADDRESS(ROW(),COLUMN()))=TRUNC(INDIRECT(ADDRESS(ROW(),COLUMN())))</formula>
    </cfRule>
  </conditionalFormatting>
  <conditionalFormatting sqref="AY31:AY32">
    <cfRule type="expression" dxfId="74" priority="157">
      <formula>INDIRECT(ADDRESS(ROW(),COLUMN()))=TRUNC(INDIRECT(ADDRESS(ROW(),COLUMN())))</formula>
    </cfRule>
  </conditionalFormatting>
  <conditionalFormatting sqref="AZ31:BC32">
    <cfRule type="expression" dxfId="73" priority="156">
      <formula>INDIRECT(ADDRESS(ROW(),COLUMN()))=TRUNC(INDIRECT(ADDRESS(ROW(),COLUMN())))</formula>
    </cfRule>
  </conditionalFormatting>
  <conditionalFormatting sqref="U34:AA35">
    <cfRule type="expression" dxfId="72" priority="154">
      <formula>INDIRECT(ADDRESS(ROW(),COLUMN()))=TRUNC(INDIRECT(ADDRESS(ROW(),COLUMN())))</formula>
    </cfRule>
  </conditionalFormatting>
  <conditionalFormatting sqref="AB34:AH35">
    <cfRule type="expression" dxfId="71" priority="152">
      <formula>INDIRECT(ADDRESS(ROW(),COLUMN()))=TRUNC(INDIRECT(ADDRESS(ROW(),COLUMN())))</formula>
    </cfRule>
  </conditionalFormatting>
  <conditionalFormatting sqref="AI34:AO35">
    <cfRule type="expression" dxfId="70" priority="150">
      <formula>INDIRECT(ADDRESS(ROW(),COLUMN()))=TRUNC(INDIRECT(ADDRESS(ROW(),COLUMN())))</formula>
    </cfRule>
  </conditionalFormatting>
  <conditionalFormatting sqref="AP34:AV35">
    <cfRule type="expression" dxfId="69" priority="148">
      <formula>INDIRECT(ADDRESS(ROW(),COLUMN()))=TRUNC(INDIRECT(ADDRESS(ROW(),COLUMN())))</formula>
    </cfRule>
  </conditionalFormatting>
  <conditionalFormatting sqref="AY34:AY35">
    <cfRule type="expression" dxfId="68" priority="146">
      <formula>INDIRECT(ADDRESS(ROW(),COLUMN()))=TRUNC(INDIRECT(ADDRESS(ROW(),COLUMN())))</formula>
    </cfRule>
  </conditionalFormatting>
  <conditionalFormatting sqref="AZ34:BC35">
    <cfRule type="expression" dxfId="67" priority="145">
      <formula>INDIRECT(ADDRESS(ROW(),COLUMN()))=TRUNC(INDIRECT(ADDRESS(ROW(),COLUMN())))</formula>
    </cfRule>
  </conditionalFormatting>
  <conditionalFormatting sqref="U37:AA38">
    <cfRule type="expression" dxfId="66" priority="143">
      <formula>INDIRECT(ADDRESS(ROW(),COLUMN()))=TRUNC(INDIRECT(ADDRESS(ROW(),COLUMN())))</formula>
    </cfRule>
  </conditionalFormatting>
  <conditionalFormatting sqref="AB37:AH38">
    <cfRule type="expression" dxfId="65" priority="141">
      <formula>INDIRECT(ADDRESS(ROW(),COLUMN()))=TRUNC(INDIRECT(ADDRESS(ROW(),COLUMN())))</formula>
    </cfRule>
  </conditionalFormatting>
  <conditionalFormatting sqref="AI37:AO38">
    <cfRule type="expression" dxfId="64" priority="139">
      <formula>INDIRECT(ADDRESS(ROW(),COLUMN()))=TRUNC(INDIRECT(ADDRESS(ROW(),COLUMN())))</formula>
    </cfRule>
  </conditionalFormatting>
  <conditionalFormatting sqref="AP37:AV38">
    <cfRule type="expression" dxfId="63" priority="137">
      <formula>INDIRECT(ADDRESS(ROW(),COLUMN()))=TRUNC(INDIRECT(ADDRESS(ROW(),COLUMN())))</formula>
    </cfRule>
  </conditionalFormatting>
  <conditionalFormatting sqref="AY37:AY38">
    <cfRule type="expression" dxfId="62" priority="135">
      <formula>INDIRECT(ADDRESS(ROW(),COLUMN()))=TRUNC(INDIRECT(ADDRESS(ROW(),COLUMN())))</formula>
    </cfRule>
  </conditionalFormatting>
  <conditionalFormatting sqref="AZ37:BC38">
    <cfRule type="expression" dxfId="61" priority="134">
      <formula>INDIRECT(ADDRESS(ROW(),COLUMN()))=TRUNC(INDIRECT(ADDRESS(ROW(),COLUMN())))</formula>
    </cfRule>
  </conditionalFormatting>
  <conditionalFormatting sqref="U40:AA41">
    <cfRule type="expression" dxfId="60" priority="132">
      <formula>INDIRECT(ADDRESS(ROW(),COLUMN()))=TRUNC(INDIRECT(ADDRESS(ROW(),COLUMN())))</formula>
    </cfRule>
  </conditionalFormatting>
  <conditionalFormatting sqref="AB40:AH41">
    <cfRule type="expression" dxfId="59" priority="130">
      <formula>INDIRECT(ADDRESS(ROW(),COLUMN()))=TRUNC(INDIRECT(ADDRESS(ROW(),COLUMN())))</formula>
    </cfRule>
  </conditionalFormatting>
  <conditionalFormatting sqref="AI40:AO41">
    <cfRule type="expression" dxfId="58" priority="128">
      <formula>INDIRECT(ADDRESS(ROW(),COLUMN()))=TRUNC(INDIRECT(ADDRESS(ROW(),COLUMN())))</formula>
    </cfRule>
  </conditionalFormatting>
  <conditionalFormatting sqref="AP40:AV41">
    <cfRule type="expression" dxfId="57" priority="126">
      <formula>INDIRECT(ADDRESS(ROW(),COLUMN()))=TRUNC(INDIRECT(ADDRESS(ROW(),COLUMN())))</formula>
    </cfRule>
  </conditionalFormatting>
  <conditionalFormatting sqref="AY40:AY41">
    <cfRule type="expression" dxfId="56" priority="124">
      <formula>INDIRECT(ADDRESS(ROW(),COLUMN()))=TRUNC(INDIRECT(ADDRESS(ROW(),COLUMN())))</formula>
    </cfRule>
  </conditionalFormatting>
  <conditionalFormatting sqref="AZ40:BC41">
    <cfRule type="expression" dxfId="55" priority="123">
      <formula>INDIRECT(ADDRESS(ROW(),COLUMN()))=TRUNC(INDIRECT(ADDRESS(ROW(),COLUMN())))</formula>
    </cfRule>
  </conditionalFormatting>
  <conditionalFormatting sqref="U43:AA44">
    <cfRule type="expression" dxfId="54" priority="121">
      <formula>INDIRECT(ADDRESS(ROW(),COLUMN()))=TRUNC(INDIRECT(ADDRESS(ROW(),COLUMN())))</formula>
    </cfRule>
  </conditionalFormatting>
  <conditionalFormatting sqref="AB43:AH44">
    <cfRule type="expression" dxfId="53" priority="119">
      <formula>INDIRECT(ADDRESS(ROW(),COLUMN()))=TRUNC(INDIRECT(ADDRESS(ROW(),COLUMN())))</formula>
    </cfRule>
  </conditionalFormatting>
  <conditionalFormatting sqref="AI43:AO44">
    <cfRule type="expression" dxfId="52" priority="117">
      <formula>INDIRECT(ADDRESS(ROW(),COLUMN()))=TRUNC(INDIRECT(ADDRESS(ROW(),COLUMN())))</formula>
    </cfRule>
  </conditionalFormatting>
  <conditionalFormatting sqref="AP43:AV44">
    <cfRule type="expression" dxfId="51" priority="115">
      <formula>INDIRECT(ADDRESS(ROW(),COLUMN()))=TRUNC(INDIRECT(ADDRESS(ROW(),COLUMN())))</formula>
    </cfRule>
  </conditionalFormatting>
  <conditionalFormatting sqref="AY43:AY44">
    <cfRule type="expression" dxfId="50" priority="113">
      <formula>INDIRECT(ADDRESS(ROW(),COLUMN()))=TRUNC(INDIRECT(ADDRESS(ROW(),COLUMN())))</formula>
    </cfRule>
  </conditionalFormatting>
  <conditionalFormatting sqref="AZ43:BC44">
    <cfRule type="expression" dxfId="49" priority="112">
      <formula>INDIRECT(ADDRESS(ROW(),COLUMN()))=TRUNC(INDIRECT(ADDRESS(ROW(),COLUMN())))</formula>
    </cfRule>
  </conditionalFormatting>
  <conditionalFormatting sqref="U46:AA47">
    <cfRule type="expression" dxfId="48" priority="110">
      <formula>INDIRECT(ADDRESS(ROW(),COLUMN()))=TRUNC(INDIRECT(ADDRESS(ROW(),COLUMN())))</formula>
    </cfRule>
  </conditionalFormatting>
  <conditionalFormatting sqref="AB46:AH47">
    <cfRule type="expression" dxfId="47" priority="108">
      <formula>INDIRECT(ADDRESS(ROW(),COLUMN()))=TRUNC(INDIRECT(ADDRESS(ROW(),COLUMN())))</formula>
    </cfRule>
  </conditionalFormatting>
  <conditionalFormatting sqref="AI46:AO47">
    <cfRule type="expression" dxfId="46" priority="106">
      <formula>INDIRECT(ADDRESS(ROW(),COLUMN()))=TRUNC(INDIRECT(ADDRESS(ROW(),COLUMN())))</formula>
    </cfRule>
  </conditionalFormatting>
  <conditionalFormatting sqref="AP46:AV47">
    <cfRule type="expression" dxfId="45" priority="104">
      <formula>INDIRECT(ADDRESS(ROW(),COLUMN()))=TRUNC(INDIRECT(ADDRESS(ROW(),COLUMN())))</formula>
    </cfRule>
  </conditionalFormatting>
  <conditionalFormatting sqref="AY46:AY47">
    <cfRule type="expression" dxfId="44" priority="102">
      <formula>INDIRECT(ADDRESS(ROW(),COLUMN()))=TRUNC(INDIRECT(ADDRESS(ROW(),COLUMN())))</formula>
    </cfRule>
  </conditionalFormatting>
  <conditionalFormatting sqref="AZ46:BC47">
    <cfRule type="expression" dxfId="43" priority="101">
      <formula>INDIRECT(ADDRESS(ROW(),COLUMN()))=TRUNC(INDIRECT(ADDRESS(ROW(),COLUMN())))</formula>
    </cfRule>
  </conditionalFormatting>
  <conditionalFormatting sqref="U49:AA50">
    <cfRule type="expression" dxfId="42" priority="99">
      <formula>INDIRECT(ADDRESS(ROW(),COLUMN()))=TRUNC(INDIRECT(ADDRESS(ROW(),COLUMN())))</formula>
    </cfRule>
  </conditionalFormatting>
  <conditionalFormatting sqref="AB49:AH50">
    <cfRule type="expression" dxfId="41" priority="97">
      <formula>INDIRECT(ADDRESS(ROW(),COLUMN()))=TRUNC(INDIRECT(ADDRESS(ROW(),COLUMN())))</formula>
    </cfRule>
  </conditionalFormatting>
  <conditionalFormatting sqref="AI49:AO50">
    <cfRule type="expression" dxfId="40" priority="95">
      <formula>INDIRECT(ADDRESS(ROW(),COLUMN()))=TRUNC(INDIRECT(ADDRESS(ROW(),COLUMN())))</formula>
    </cfRule>
  </conditionalFormatting>
  <conditionalFormatting sqref="AP49:AV50">
    <cfRule type="expression" dxfId="39" priority="93">
      <formula>INDIRECT(ADDRESS(ROW(),COLUMN()))=TRUNC(INDIRECT(ADDRESS(ROW(),COLUMN())))</formula>
    </cfRule>
  </conditionalFormatting>
  <conditionalFormatting sqref="AY49:AY50">
    <cfRule type="expression" dxfId="38" priority="91">
      <formula>INDIRECT(ADDRESS(ROW(),COLUMN()))=TRUNC(INDIRECT(ADDRESS(ROW(),COLUMN())))</formula>
    </cfRule>
  </conditionalFormatting>
  <conditionalFormatting sqref="AZ49:BC50">
    <cfRule type="expression" dxfId="37" priority="90">
      <formula>INDIRECT(ADDRESS(ROW(),COLUMN()))=TRUNC(INDIRECT(ADDRESS(ROW(),COLUMN())))</formula>
    </cfRule>
  </conditionalFormatting>
  <conditionalFormatting sqref="U52:AA53">
    <cfRule type="expression" dxfId="36" priority="88">
      <formula>INDIRECT(ADDRESS(ROW(),COLUMN()))=TRUNC(INDIRECT(ADDRESS(ROW(),COLUMN())))</formula>
    </cfRule>
  </conditionalFormatting>
  <conditionalFormatting sqref="AB52:AH53">
    <cfRule type="expression" dxfId="35" priority="86">
      <formula>INDIRECT(ADDRESS(ROW(),COLUMN()))=TRUNC(INDIRECT(ADDRESS(ROW(),COLUMN())))</formula>
    </cfRule>
  </conditionalFormatting>
  <conditionalFormatting sqref="AI52:AO53">
    <cfRule type="expression" dxfId="34" priority="84">
      <formula>INDIRECT(ADDRESS(ROW(),COLUMN()))=TRUNC(INDIRECT(ADDRESS(ROW(),COLUMN())))</formula>
    </cfRule>
  </conditionalFormatting>
  <conditionalFormatting sqref="AP52:AV53">
    <cfRule type="expression" dxfId="33" priority="82">
      <formula>INDIRECT(ADDRESS(ROW(),COLUMN()))=TRUNC(INDIRECT(ADDRESS(ROW(),COLUMN())))</formula>
    </cfRule>
  </conditionalFormatting>
  <conditionalFormatting sqref="AY52:AY53">
    <cfRule type="expression" dxfId="32" priority="80">
      <formula>INDIRECT(ADDRESS(ROW(),COLUMN()))=TRUNC(INDIRECT(ADDRESS(ROW(),COLUMN())))</formula>
    </cfRule>
  </conditionalFormatting>
  <conditionalFormatting sqref="AZ52:BC53">
    <cfRule type="expression" dxfId="31" priority="79">
      <formula>INDIRECT(ADDRESS(ROW(),COLUMN()))=TRUNC(INDIRECT(ADDRESS(ROW(),COLUMN())))</formula>
    </cfRule>
  </conditionalFormatting>
  <conditionalFormatting sqref="U55:AA56">
    <cfRule type="expression" dxfId="30" priority="77">
      <formula>INDIRECT(ADDRESS(ROW(),COLUMN()))=TRUNC(INDIRECT(ADDRESS(ROW(),COLUMN())))</formula>
    </cfRule>
  </conditionalFormatting>
  <conditionalFormatting sqref="AB55:AH56">
    <cfRule type="expression" dxfId="29" priority="75">
      <formula>INDIRECT(ADDRESS(ROW(),COLUMN()))=TRUNC(INDIRECT(ADDRESS(ROW(),COLUMN())))</formula>
    </cfRule>
  </conditionalFormatting>
  <conditionalFormatting sqref="AI55:AO56">
    <cfRule type="expression" dxfId="28" priority="73">
      <formula>INDIRECT(ADDRESS(ROW(),COLUMN()))=TRUNC(INDIRECT(ADDRESS(ROW(),COLUMN())))</formula>
    </cfRule>
  </conditionalFormatting>
  <conditionalFormatting sqref="AP55:AV56">
    <cfRule type="expression" dxfId="27" priority="71">
      <formula>INDIRECT(ADDRESS(ROW(),COLUMN()))=TRUNC(INDIRECT(ADDRESS(ROW(),COLUMN())))</formula>
    </cfRule>
  </conditionalFormatting>
  <conditionalFormatting sqref="AY55:AY56">
    <cfRule type="expression" dxfId="26" priority="69">
      <formula>INDIRECT(ADDRESS(ROW(),COLUMN()))=TRUNC(INDIRECT(ADDRESS(ROW(),COLUMN())))</formula>
    </cfRule>
  </conditionalFormatting>
  <conditionalFormatting sqref="AZ55:BC56">
    <cfRule type="expression" dxfId="25" priority="68">
      <formula>INDIRECT(ADDRESS(ROW(),COLUMN()))=TRUNC(INDIRECT(ADDRESS(ROW(),COLUMN())))</formula>
    </cfRule>
  </conditionalFormatting>
  <conditionalFormatting sqref="U58:AA59">
    <cfRule type="expression" dxfId="24" priority="66">
      <formula>INDIRECT(ADDRESS(ROW(),COLUMN()))=TRUNC(INDIRECT(ADDRESS(ROW(),COLUMN())))</formula>
    </cfRule>
  </conditionalFormatting>
  <conditionalFormatting sqref="AB58:AH59">
    <cfRule type="expression" dxfId="23" priority="64">
      <formula>INDIRECT(ADDRESS(ROW(),COLUMN()))=TRUNC(INDIRECT(ADDRESS(ROW(),COLUMN())))</formula>
    </cfRule>
  </conditionalFormatting>
  <conditionalFormatting sqref="AI58:AO59">
    <cfRule type="expression" dxfId="22" priority="62">
      <formula>INDIRECT(ADDRESS(ROW(),COLUMN()))=TRUNC(INDIRECT(ADDRESS(ROW(),COLUMN())))</formula>
    </cfRule>
  </conditionalFormatting>
  <conditionalFormatting sqref="AP58:AV59">
    <cfRule type="expression" dxfId="21" priority="60">
      <formula>INDIRECT(ADDRESS(ROW(),COLUMN()))=TRUNC(INDIRECT(ADDRESS(ROW(),COLUMN())))</formula>
    </cfRule>
  </conditionalFormatting>
  <conditionalFormatting sqref="AY58:AY59">
    <cfRule type="expression" dxfId="20" priority="58">
      <formula>INDIRECT(ADDRESS(ROW(),COLUMN()))=TRUNC(INDIRECT(ADDRESS(ROW(),COLUMN())))</formula>
    </cfRule>
  </conditionalFormatting>
  <conditionalFormatting sqref="AZ58:BC59">
    <cfRule type="expression" dxfId="19" priority="57">
      <formula>INDIRECT(ADDRESS(ROW(),COLUMN()))=TRUNC(INDIRECT(ADDRESS(ROW(),COLUMN())))</formula>
    </cfRule>
  </conditionalFormatting>
  <conditionalFormatting sqref="U61:AA62">
    <cfRule type="expression" dxfId="18" priority="55">
      <formula>INDIRECT(ADDRESS(ROW(),COLUMN()))=TRUNC(INDIRECT(ADDRESS(ROW(),COLUMN())))</formula>
    </cfRule>
  </conditionalFormatting>
  <conditionalFormatting sqref="AB61:AH62">
    <cfRule type="expression" dxfId="17" priority="53">
      <formula>INDIRECT(ADDRESS(ROW(),COLUMN()))=TRUNC(INDIRECT(ADDRESS(ROW(),COLUMN())))</formula>
    </cfRule>
  </conditionalFormatting>
  <conditionalFormatting sqref="AI61:AO62">
    <cfRule type="expression" dxfId="16" priority="51">
      <formula>INDIRECT(ADDRESS(ROW(),COLUMN()))=TRUNC(INDIRECT(ADDRESS(ROW(),COLUMN())))</formula>
    </cfRule>
  </conditionalFormatting>
  <conditionalFormatting sqref="AP61:AV62">
    <cfRule type="expression" dxfId="15" priority="49">
      <formula>INDIRECT(ADDRESS(ROW(),COLUMN()))=TRUNC(INDIRECT(ADDRESS(ROW(),COLUMN())))</formula>
    </cfRule>
  </conditionalFormatting>
  <conditionalFormatting sqref="AY61:AY62">
    <cfRule type="expression" dxfId="14" priority="47">
      <formula>INDIRECT(ADDRESS(ROW(),COLUMN()))=TRUNC(INDIRECT(ADDRESS(ROW(),COLUMN())))</formula>
    </cfRule>
  </conditionalFormatting>
  <conditionalFormatting sqref="AZ61:BC62">
    <cfRule type="expression" dxfId="13" priority="46">
      <formula>INDIRECT(ADDRESS(ROW(),COLUMN()))=TRUNC(INDIRECT(ADDRESS(ROW(),COLUMN())))</formula>
    </cfRule>
  </conditionalFormatting>
  <conditionalFormatting sqref="U64:AA65">
    <cfRule type="expression" dxfId="12" priority="44">
      <formula>INDIRECT(ADDRESS(ROW(),COLUMN()))=TRUNC(INDIRECT(ADDRESS(ROW(),COLUMN())))</formula>
    </cfRule>
  </conditionalFormatting>
  <conditionalFormatting sqref="AB64:AH65">
    <cfRule type="expression" dxfId="11" priority="42">
      <formula>INDIRECT(ADDRESS(ROW(),COLUMN()))=TRUNC(INDIRECT(ADDRESS(ROW(),COLUMN())))</formula>
    </cfRule>
  </conditionalFormatting>
  <conditionalFormatting sqref="AI64:AO65">
    <cfRule type="expression" dxfId="10" priority="40">
      <formula>INDIRECT(ADDRESS(ROW(),COLUMN()))=TRUNC(INDIRECT(ADDRESS(ROW(),COLUMN())))</formula>
    </cfRule>
  </conditionalFormatting>
  <conditionalFormatting sqref="AP64:AV65">
    <cfRule type="expression" dxfId="9" priority="38">
      <formula>INDIRECT(ADDRESS(ROW(),COLUMN()))=TRUNC(INDIRECT(ADDRESS(ROW(),COLUMN())))</formula>
    </cfRule>
  </conditionalFormatting>
  <conditionalFormatting sqref="AY64:AY65">
    <cfRule type="expression" dxfId="8" priority="36">
      <formula>INDIRECT(ADDRESS(ROW(),COLUMN()))=TRUNC(INDIRECT(ADDRESS(ROW(),COLUMN())))</formula>
    </cfRule>
  </conditionalFormatting>
  <conditionalFormatting sqref="AZ64:BC65">
    <cfRule type="expression" dxfId="7" priority="35">
      <formula>INDIRECT(ADDRESS(ROW(),COLUMN()))=TRUNC(INDIRECT(ADDRESS(ROW(),COLUMN())))</formula>
    </cfRule>
  </conditionalFormatting>
  <conditionalFormatting sqref="U67:AA68">
    <cfRule type="expression" dxfId="6" priority="33">
      <formula>INDIRECT(ADDRESS(ROW(),COLUMN()))=TRUNC(INDIRECT(ADDRESS(ROW(),COLUMN())))</formula>
    </cfRule>
  </conditionalFormatting>
  <conditionalFormatting sqref="AB67:AH68">
    <cfRule type="expression" dxfId="5" priority="31">
      <formula>INDIRECT(ADDRESS(ROW(),COLUMN()))=TRUNC(INDIRECT(ADDRESS(ROW(),COLUMN())))</formula>
    </cfRule>
  </conditionalFormatting>
  <conditionalFormatting sqref="AI67:AO68">
    <cfRule type="expression" dxfId="4" priority="29">
      <formula>INDIRECT(ADDRESS(ROW(),COLUMN()))=TRUNC(INDIRECT(ADDRESS(ROW(),COLUMN())))</formula>
    </cfRule>
  </conditionalFormatting>
  <conditionalFormatting sqref="AP67:AV68">
    <cfRule type="expression" dxfId="3" priority="27">
      <formula>INDIRECT(ADDRESS(ROW(),COLUMN()))=TRUNC(INDIRECT(ADDRESS(ROW(),COLUMN())))</formula>
    </cfRule>
  </conditionalFormatting>
  <conditionalFormatting sqref="AY67:AY68">
    <cfRule type="expression" dxfId="2" priority="25">
      <formula>INDIRECT(ADDRESS(ROW(),COLUMN()))=TRUNC(INDIRECT(ADDRESS(ROW(),COLUMN())))</formula>
    </cfRule>
  </conditionalFormatting>
  <conditionalFormatting sqref="AZ67:BC68">
    <cfRule type="expression" dxfId="1" priority="24">
      <formula>INDIRECT(ADDRESS(ROW(),COLUMN()))=TRUNC(INDIRECT(ADDRESS(ROW(),COLUMN())))</formula>
    </cfRule>
  </conditionalFormatting>
  <conditionalFormatting sqref="U69:BA74">
    <cfRule type="expression" dxfId="0" priority="22">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174</v>
      </c>
      <c r="F3" s="296" t="s">
        <v>176</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144</v>
      </c>
    </row>
    <row r="5" spans="2:28">
      <c r="B5" s="286" t="s">
        <v>40</v>
      </c>
      <c r="C5" s="286" t="s">
        <v>5</v>
      </c>
      <c r="F5" s="286" t="s">
        <v>187</v>
      </c>
      <c r="G5" s="286"/>
      <c r="H5" s="286" t="s">
        <v>188</v>
      </c>
      <c r="J5" s="286" t="s">
        <v>2</v>
      </c>
      <c r="L5" s="286" t="s">
        <v>33</v>
      </c>
      <c r="N5" s="286" t="s">
        <v>189</v>
      </c>
      <c r="P5" s="286" t="s">
        <v>190</v>
      </c>
      <c r="R5" s="286" t="s">
        <v>189</v>
      </c>
      <c r="T5" s="286" t="s">
        <v>190</v>
      </c>
      <c r="V5" s="286" t="s">
        <v>2</v>
      </c>
      <c r="X5" s="286" t="s">
        <v>33</v>
      </c>
      <c r="Z5" s="308" t="s">
        <v>93</v>
      </c>
      <c r="AB5" s="297"/>
    </row>
    <row r="6" spans="2:28">
      <c r="B6" s="290">
        <v>1</v>
      </c>
      <c r="C6" s="291" t="s">
        <v>63</v>
      </c>
      <c r="D6" s="295" t="str">
        <f t="shared" ref="D6:D38" si="0">C6</f>
        <v>a</v>
      </c>
      <c r="E6" s="290" t="s">
        <v>29</v>
      </c>
      <c r="F6" s="298">
        <v>0.29166666666666669</v>
      </c>
      <c r="G6" s="290" t="s">
        <v>10</v>
      </c>
      <c r="H6" s="298">
        <v>0.66666666666666663</v>
      </c>
      <c r="I6" s="301" t="s">
        <v>61</v>
      </c>
      <c r="J6" s="298">
        <v>4.1666666666666664e-002</v>
      </c>
      <c r="K6" s="302" t="s">
        <v>8</v>
      </c>
      <c r="L6" s="297">
        <f t="shared" ref="L6:L22" si="1">IF(OR(F6="",H6=""),"",(H6+IF(F6&gt;H6,1,0)-F6-J6)*24)</f>
        <v>7.9999999999999982</v>
      </c>
      <c r="N6" s="303">
        <f>'【記載例】小多機'!$BB$13</f>
        <v>0.29166666666666669</v>
      </c>
      <c r="O6" s="286" t="s">
        <v>10</v>
      </c>
      <c r="P6" s="303">
        <f>'【記載例】小多機'!$BF$13</f>
        <v>0.83333333333333337</v>
      </c>
      <c r="R6" s="305">
        <f t="shared" ref="R6:R22" si="2">IF(F6="","",IF(F6&lt;N6,N6,IF(F6&gt;=P6,"",F6)))</f>
        <v>0.29166666666666669</v>
      </c>
      <c r="S6" s="286" t="s">
        <v>10</v>
      </c>
      <c r="T6" s="305">
        <f t="shared" ref="T6:T22" si="3">IF(H6="","",IF(H6&gt;F6,IF(H6&lt;P6,H6,P6),P6))</f>
        <v>0.66666666666666663</v>
      </c>
      <c r="U6" s="306" t="s">
        <v>61</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29</v>
      </c>
      <c r="F7" s="298">
        <v>0.45833333333333331</v>
      </c>
      <c r="G7" s="290" t="s">
        <v>10</v>
      </c>
      <c r="H7" s="298">
        <v>0.83333333333333337</v>
      </c>
      <c r="I7" s="301" t="s">
        <v>61</v>
      </c>
      <c r="J7" s="298">
        <v>4.1666666666666664e-002</v>
      </c>
      <c r="K7" s="302" t="s">
        <v>8</v>
      </c>
      <c r="L7" s="297">
        <f t="shared" si="1"/>
        <v>8</v>
      </c>
      <c r="N7" s="303">
        <f>'【記載例】小多機'!$BB$13</f>
        <v>0.29166666666666669</v>
      </c>
      <c r="O7" s="286" t="s">
        <v>10</v>
      </c>
      <c r="P7" s="303">
        <f>'【記載例】小多機'!$BF$13</f>
        <v>0.83333333333333337</v>
      </c>
      <c r="R7" s="305">
        <f t="shared" si="2"/>
        <v>0.45833333333333331</v>
      </c>
      <c r="S7" s="286" t="s">
        <v>10</v>
      </c>
      <c r="T7" s="305">
        <f t="shared" si="3"/>
        <v>0.83333333333333337</v>
      </c>
      <c r="U7" s="306" t="s">
        <v>61</v>
      </c>
      <c r="V7" s="298">
        <v>4.1666666666666664e-002</v>
      </c>
      <c r="W7" s="285" t="s">
        <v>8</v>
      </c>
      <c r="X7" s="297">
        <f t="shared" si="4"/>
        <v>8</v>
      </c>
      <c r="Z7" s="297" t="str">
        <f t="shared" si="5"/>
        <v>-</v>
      </c>
      <c r="AB7" s="309"/>
    </row>
    <row r="8" spans="2:28">
      <c r="B8" s="290">
        <v>3</v>
      </c>
      <c r="C8" s="291" t="s">
        <v>66</v>
      </c>
      <c r="D8" s="295" t="str">
        <f t="shared" si="0"/>
        <v>c</v>
      </c>
      <c r="E8" s="290" t="s">
        <v>29</v>
      </c>
      <c r="F8" s="298">
        <v>0.375</v>
      </c>
      <c r="G8" s="290" t="s">
        <v>10</v>
      </c>
      <c r="H8" s="298">
        <v>0.75</v>
      </c>
      <c r="I8" s="301" t="s">
        <v>61</v>
      </c>
      <c r="J8" s="298">
        <v>4.1666666666666664e-002</v>
      </c>
      <c r="K8" s="302" t="s">
        <v>8</v>
      </c>
      <c r="L8" s="297">
        <f t="shared" si="1"/>
        <v>8</v>
      </c>
      <c r="N8" s="303">
        <f>'【記載例】小多機'!$BB$13</f>
        <v>0.29166666666666669</v>
      </c>
      <c r="O8" s="286" t="s">
        <v>10</v>
      </c>
      <c r="P8" s="303">
        <f>'【記載例】小多機'!$BF$13</f>
        <v>0.83333333333333337</v>
      </c>
      <c r="R8" s="305">
        <f t="shared" si="2"/>
        <v>0.375</v>
      </c>
      <c r="S8" s="286" t="s">
        <v>10</v>
      </c>
      <c r="T8" s="305">
        <f t="shared" si="3"/>
        <v>0.75</v>
      </c>
      <c r="U8" s="306" t="s">
        <v>61</v>
      </c>
      <c r="V8" s="298">
        <v>4.1666666666666664e-002</v>
      </c>
      <c r="W8" s="285" t="s">
        <v>8</v>
      </c>
      <c r="X8" s="297">
        <f t="shared" si="4"/>
        <v>8</v>
      </c>
      <c r="Z8" s="297" t="str">
        <f t="shared" si="5"/>
        <v>-</v>
      </c>
      <c r="AB8" s="309"/>
    </row>
    <row r="9" spans="2:28">
      <c r="B9" s="290">
        <v>4</v>
      </c>
      <c r="C9" s="291" t="s">
        <v>67</v>
      </c>
      <c r="D9" s="295" t="str">
        <f t="shared" si="0"/>
        <v>d</v>
      </c>
      <c r="E9" s="290" t="s">
        <v>29</v>
      </c>
      <c r="F9" s="298">
        <v>0.35416666666666669</v>
      </c>
      <c r="G9" s="290" t="s">
        <v>10</v>
      </c>
      <c r="H9" s="298">
        <v>0.72916666666666663</v>
      </c>
      <c r="I9" s="301" t="s">
        <v>61</v>
      </c>
      <c r="J9" s="298">
        <v>4.1666666666666664e-002</v>
      </c>
      <c r="K9" s="302" t="s">
        <v>8</v>
      </c>
      <c r="L9" s="297">
        <f t="shared" si="1"/>
        <v>7.9999999999999982</v>
      </c>
      <c r="N9" s="303">
        <f>'【記載例】小多機'!$BB$13</f>
        <v>0.29166666666666669</v>
      </c>
      <c r="O9" s="286" t="s">
        <v>10</v>
      </c>
      <c r="P9" s="303">
        <f>'【記載例】小多機'!$BF$13</f>
        <v>0.83333333333333337</v>
      </c>
      <c r="R9" s="305">
        <f t="shared" si="2"/>
        <v>0.35416666666666669</v>
      </c>
      <c r="S9" s="286" t="s">
        <v>10</v>
      </c>
      <c r="T9" s="305">
        <f t="shared" si="3"/>
        <v>0.72916666666666663</v>
      </c>
      <c r="U9" s="306" t="s">
        <v>61</v>
      </c>
      <c r="V9" s="298">
        <v>4.1666666666666664e-002</v>
      </c>
      <c r="W9" s="285" t="s">
        <v>8</v>
      </c>
      <c r="X9" s="297">
        <f t="shared" si="4"/>
        <v>7.9999999999999982</v>
      </c>
      <c r="Z9" s="297" t="str">
        <f t="shared" si="5"/>
        <v>-</v>
      </c>
      <c r="AB9" s="309"/>
    </row>
    <row r="10" spans="2:28">
      <c r="B10" s="290">
        <v>5</v>
      </c>
      <c r="C10" s="291" t="s">
        <v>68</v>
      </c>
      <c r="D10" s="295" t="str">
        <f t="shared" si="0"/>
        <v>e</v>
      </c>
      <c r="E10" s="290" t="s">
        <v>29</v>
      </c>
      <c r="F10" s="298">
        <v>0.375</v>
      </c>
      <c r="G10" s="290" t="s">
        <v>10</v>
      </c>
      <c r="H10" s="298">
        <v>0.625</v>
      </c>
      <c r="I10" s="301" t="s">
        <v>61</v>
      </c>
      <c r="J10" s="298">
        <v>0</v>
      </c>
      <c r="K10" s="302" t="s">
        <v>8</v>
      </c>
      <c r="L10" s="297">
        <f t="shared" si="1"/>
        <v>6</v>
      </c>
      <c r="N10" s="303">
        <f>'【記載例】小多機'!$BB$13</f>
        <v>0.29166666666666669</v>
      </c>
      <c r="O10" s="286" t="s">
        <v>10</v>
      </c>
      <c r="P10" s="303">
        <f>'【記載例】小多機'!$BF$13</f>
        <v>0.83333333333333337</v>
      </c>
      <c r="R10" s="305">
        <f t="shared" si="2"/>
        <v>0.375</v>
      </c>
      <c r="S10" s="286" t="s">
        <v>10</v>
      </c>
      <c r="T10" s="305">
        <f t="shared" si="3"/>
        <v>0.625</v>
      </c>
      <c r="U10" s="306" t="s">
        <v>61</v>
      </c>
      <c r="V10" s="298">
        <v>0</v>
      </c>
      <c r="W10" s="285" t="s">
        <v>8</v>
      </c>
      <c r="X10" s="297">
        <f t="shared" si="4"/>
        <v>6</v>
      </c>
      <c r="Z10" s="297" t="str">
        <f t="shared" si="5"/>
        <v>-</v>
      </c>
      <c r="AB10" s="309"/>
    </row>
    <row r="11" spans="2:28">
      <c r="B11" s="290">
        <v>6</v>
      </c>
      <c r="C11" s="291" t="s">
        <v>47</v>
      </c>
      <c r="D11" s="295" t="str">
        <f t="shared" si="0"/>
        <v>f</v>
      </c>
      <c r="E11" s="290" t="s">
        <v>29</v>
      </c>
      <c r="F11" s="298">
        <v>0.41666666666666669</v>
      </c>
      <c r="G11" s="290" t="s">
        <v>10</v>
      </c>
      <c r="H11" s="298">
        <v>0.66666666666666663</v>
      </c>
      <c r="I11" s="301" t="s">
        <v>61</v>
      </c>
      <c r="J11" s="298">
        <v>0</v>
      </c>
      <c r="K11" s="302" t="s">
        <v>8</v>
      </c>
      <c r="L11" s="297">
        <f t="shared" si="1"/>
        <v>5.9999999999999982</v>
      </c>
      <c r="N11" s="303">
        <f>'【記載例】小多機'!$BB$13</f>
        <v>0.29166666666666669</v>
      </c>
      <c r="O11" s="286" t="s">
        <v>10</v>
      </c>
      <c r="P11" s="303">
        <f>'【記載例】小多機'!$BF$13</f>
        <v>0.83333333333333337</v>
      </c>
      <c r="R11" s="305">
        <f t="shared" si="2"/>
        <v>0.41666666666666669</v>
      </c>
      <c r="S11" s="286" t="s">
        <v>10</v>
      </c>
      <c r="T11" s="305">
        <f t="shared" si="3"/>
        <v>0.66666666666666663</v>
      </c>
      <c r="U11" s="306" t="s">
        <v>61</v>
      </c>
      <c r="V11" s="298">
        <v>0</v>
      </c>
      <c r="W11" s="285" t="s">
        <v>8</v>
      </c>
      <c r="X11" s="297">
        <f t="shared" si="4"/>
        <v>5.9999999999999982</v>
      </c>
      <c r="Z11" s="297" t="str">
        <f t="shared" si="5"/>
        <v>-</v>
      </c>
      <c r="AB11" s="309"/>
    </row>
    <row r="12" spans="2:28">
      <c r="B12" s="290">
        <v>7</v>
      </c>
      <c r="C12" s="291" t="s">
        <v>69</v>
      </c>
      <c r="D12" s="295" t="str">
        <f t="shared" si="0"/>
        <v>g</v>
      </c>
      <c r="E12" s="290" t="s">
        <v>29</v>
      </c>
      <c r="F12" s="298">
        <v>0.29166666666666669</v>
      </c>
      <c r="G12" s="290" t="s">
        <v>10</v>
      </c>
      <c r="H12" s="298">
        <v>0.39583333333333331</v>
      </c>
      <c r="I12" s="301" t="s">
        <v>61</v>
      </c>
      <c r="J12" s="298">
        <v>0</v>
      </c>
      <c r="K12" s="302" t="s">
        <v>8</v>
      </c>
      <c r="L12" s="297">
        <f t="shared" si="1"/>
        <v>2.4999999999999991</v>
      </c>
      <c r="N12" s="303">
        <f>'【記載例】小多機'!$BB$13</f>
        <v>0.29166666666666669</v>
      </c>
      <c r="O12" s="286" t="s">
        <v>10</v>
      </c>
      <c r="P12" s="303">
        <f>'【記載例】小多機'!$BF$13</f>
        <v>0.83333333333333337</v>
      </c>
      <c r="R12" s="305">
        <f t="shared" si="2"/>
        <v>0.29166666666666669</v>
      </c>
      <c r="S12" s="286" t="s">
        <v>10</v>
      </c>
      <c r="T12" s="305">
        <f t="shared" si="3"/>
        <v>0.39583333333333331</v>
      </c>
      <c r="U12" s="306" t="s">
        <v>61</v>
      </c>
      <c r="V12" s="298">
        <v>0</v>
      </c>
      <c r="W12" s="285" t="s">
        <v>8</v>
      </c>
      <c r="X12" s="297">
        <f t="shared" si="4"/>
        <v>2.4999999999999991</v>
      </c>
      <c r="Z12" s="297" t="str">
        <f t="shared" si="5"/>
        <v>-</v>
      </c>
      <c r="AB12" s="309"/>
    </row>
    <row r="13" spans="2:28">
      <c r="B13" s="290">
        <v>8</v>
      </c>
      <c r="C13" s="291" t="s">
        <v>62</v>
      </c>
      <c r="D13" s="295" t="str">
        <f t="shared" si="0"/>
        <v>h</v>
      </c>
      <c r="E13" s="290" t="s">
        <v>29</v>
      </c>
      <c r="F13" s="298">
        <v>0.66666666666666663</v>
      </c>
      <c r="G13" s="290" t="s">
        <v>10</v>
      </c>
      <c r="H13" s="298">
        <v>0.83333333333333337</v>
      </c>
      <c r="I13" s="301" t="s">
        <v>61</v>
      </c>
      <c r="J13" s="298">
        <v>0</v>
      </c>
      <c r="K13" s="302" t="s">
        <v>8</v>
      </c>
      <c r="L13" s="297">
        <f t="shared" si="1"/>
        <v>4.0000000000000018</v>
      </c>
      <c r="N13" s="303">
        <f>'【記載例】小多機'!$BB$13</f>
        <v>0.29166666666666669</v>
      </c>
      <c r="O13" s="286" t="s">
        <v>10</v>
      </c>
      <c r="P13" s="303">
        <f>'【記載例】小多機'!$BF$13</f>
        <v>0.83333333333333337</v>
      </c>
      <c r="R13" s="305">
        <f t="shared" si="2"/>
        <v>0.66666666666666663</v>
      </c>
      <c r="S13" s="286" t="s">
        <v>10</v>
      </c>
      <c r="T13" s="305">
        <f t="shared" si="3"/>
        <v>0.83333333333333337</v>
      </c>
      <c r="U13" s="306" t="s">
        <v>61</v>
      </c>
      <c r="V13" s="298">
        <v>0</v>
      </c>
      <c r="W13" s="285" t="s">
        <v>8</v>
      </c>
      <c r="X13" s="297">
        <f t="shared" si="4"/>
        <v>4.0000000000000018</v>
      </c>
      <c r="Z13" s="297" t="str">
        <f t="shared" si="5"/>
        <v>-</v>
      </c>
      <c r="AB13" s="309"/>
    </row>
    <row r="14" spans="2:28">
      <c r="B14" s="290">
        <v>9</v>
      </c>
      <c r="C14" s="291" t="s">
        <v>56</v>
      </c>
      <c r="D14" s="295" t="str">
        <f t="shared" si="0"/>
        <v>i</v>
      </c>
      <c r="E14" s="290" t="s">
        <v>29</v>
      </c>
      <c r="F14" s="298">
        <v>0.70833333333333337</v>
      </c>
      <c r="G14" s="290" t="s">
        <v>10</v>
      </c>
      <c r="H14" s="298">
        <v>1</v>
      </c>
      <c r="I14" s="301" t="s">
        <v>61</v>
      </c>
      <c r="J14" s="298">
        <v>0</v>
      </c>
      <c r="K14" s="302" t="s">
        <v>8</v>
      </c>
      <c r="L14" s="297">
        <f t="shared" si="1"/>
        <v>6.9999999999999991</v>
      </c>
      <c r="N14" s="303">
        <f>'【記載例】小多機'!$BB$13</f>
        <v>0.29166666666666669</v>
      </c>
      <c r="O14" s="286" t="s">
        <v>10</v>
      </c>
      <c r="P14" s="303">
        <f>'【記載例】小多機'!$BF$13</f>
        <v>0.83333333333333337</v>
      </c>
      <c r="R14" s="305">
        <f t="shared" si="2"/>
        <v>0.70833333333333337</v>
      </c>
      <c r="S14" s="286" t="s">
        <v>10</v>
      </c>
      <c r="T14" s="305">
        <f t="shared" si="3"/>
        <v>0.83333333333333337</v>
      </c>
      <c r="U14" s="306" t="s">
        <v>61</v>
      </c>
      <c r="V14" s="298">
        <v>0</v>
      </c>
      <c r="W14" s="285" t="s">
        <v>8</v>
      </c>
      <c r="X14" s="297">
        <f t="shared" si="4"/>
        <v>3</v>
      </c>
      <c r="Z14" s="297">
        <f t="shared" si="5"/>
        <v>3.9999999999999991</v>
      </c>
      <c r="AB14" s="309" t="s">
        <v>200</v>
      </c>
    </row>
    <row r="15" spans="2:28">
      <c r="B15" s="290">
        <v>10</v>
      </c>
      <c r="C15" s="291" t="s">
        <v>44</v>
      </c>
      <c r="D15" s="295" t="str">
        <f t="shared" si="0"/>
        <v>j</v>
      </c>
      <c r="E15" s="290" t="s">
        <v>29</v>
      </c>
      <c r="F15" s="298">
        <v>0</v>
      </c>
      <c r="G15" s="290" t="s">
        <v>10</v>
      </c>
      <c r="H15" s="298">
        <v>0.41666666666666669</v>
      </c>
      <c r="I15" s="301" t="s">
        <v>61</v>
      </c>
      <c r="J15" s="298">
        <v>4.1666666666666664e-002</v>
      </c>
      <c r="K15" s="302" t="s">
        <v>8</v>
      </c>
      <c r="L15" s="297">
        <f t="shared" si="1"/>
        <v>9</v>
      </c>
      <c r="N15" s="303">
        <f>'【記載例】小多機'!$BB$13</f>
        <v>0.29166666666666669</v>
      </c>
      <c r="O15" s="286" t="s">
        <v>10</v>
      </c>
      <c r="P15" s="303">
        <f>'【記載例】小多機'!$BF$13</f>
        <v>0.83333333333333337</v>
      </c>
      <c r="R15" s="305">
        <f t="shared" si="2"/>
        <v>0.29166666666666669</v>
      </c>
      <c r="S15" s="286" t="s">
        <v>10</v>
      </c>
      <c r="T15" s="305">
        <f t="shared" si="3"/>
        <v>0.41666666666666669</v>
      </c>
      <c r="U15" s="306" t="s">
        <v>61</v>
      </c>
      <c r="V15" s="298">
        <v>0</v>
      </c>
      <c r="W15" s="285" t="s">
        <v>8</v>
      </c>
      <c r="X15" s="297">
        <f t="shared" si="4"/>
        <v>3</v>
      </c>
      <c r="Z15" s="297">
        <f t="shared" si="5"/>
        <v>6</v>
      </c>
      <c r="AB15" s="309" t="s">
        <v>201</v>
      </c>
    </row>
    <row r="16" spans="2:28">
      <c r="B16" s="290">
        <v>11</v>
      </c>
      <c r="C16" s="291" t="s">
        <v>71</v>
      </c>
      <c r="D16" s="295" t="str">
        <f t="shared" si="0"/>
        <v>k</v>
      </c>
      <c r="E16" s="290" t="s">
        <v>29</v>
      </c>
      <c r="F16" s="298"/>
      <c r="G16" s="290" t="s">
        <v>10</v>
      </c>
      <c r="H16" s="298"/>
      <c r="I16" s="301" t="s">
        <v>61</v>
      </c>
      <c r="J16" s="298">
        <v>0</v>
      </c>
      <c r="K16" s="302" t="s">
        <v>8</v>
      </c>
      <c r="L16" s="297" t="str">
        <f t="shared" si="1"/>
        <v/>
      </c>
      <c r="N16" s="303">
        <f>'【記載例】小多機'!$BB$13</f>
        <v>0.29166666666666669</v>
      </c>
      <c r="O16" s="286" t="s">
        <v>10</v>
      </c>
      <c r="P16" s="303">
        <f>'【記載例】小多機'!$BF$13</f>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'【記載例】小多機'!$BB$13</f>
        <v>0.29166666666666669</v>
      </c>
      <c r="O17" s="286" t="s">
        <v>10</v>
      </c>
      <c r="P17" s="303">
        <f>'【記載例】小多機'!$BF$13</f>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'【記載例】小多機'!$BB$13</f>
        <v>0.29166666666666669</v>
      </c>
      <c r="O18" s="286" t="s">
        <v>10</v>
      </c>
      <c r="P18" s="303">
        <f>'【記載例】小多機'!$BF$13</f>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17</v>
      </c>
      <c r="D19" s="295" t="str">
        <f t="shared" si="0"/>
        <v>n</v>
      </c>
      <c r="E19" s="290" t="s">
        <v>29</v>
      </c>
      <c r="F19" s="298"/>
      <c r="G19" s="290" t="s">
        <v>10</v>
      </c>
      <c r="H19" s="298"/>
      <c r="I19" s="301" t="s">
        <v>61</v>
      </c>
      <c r="J19" s="298">
        <v>0</v>
      </c>
      <c r="K19" s="302" t="s">
        <v>8</v>
      </c>
      <c r="L19" s="297" t="str">
        <f t="shared" si="1"/>
        <v/>
      </c>
      <c r="N19" s="303">
        <f>'【記載例】小多機'!$BB$13</f>
        <v>0.29166666666666669</v>
      </c>
      <c r="O19" s="286" t="s">
        <v>10</v>
      </c>
      <c r="P19" s="303">
        <f>'【記載例】小多機'!$BF$13</f>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'【記載例】小多機'!$BB$13</f>
        <v>0.29166666666666669</v>
      </c>
      <c r="O20" s="286" t="s">
        <v>10</v>
      </c>
      <c r="P20" s="303">
        <f>'【記載例】小多機'!$BF$13</f>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24</v>
      </c>
      <c r="D21" s="295" t="str">
        <f t="shared" si="0"/>
        <v>p</v>
      </c>
      <c r="E21" s="290" t="s">
        <v>29</v>
      </c>
      <c r="F21" s="298"/>
      <c r="G21" s="290" t="s">
        <v>10</v>
      </c>
      <c r="H21" s="298"/>
      <c r="I21" s="301" t="s">
        <v>61</v>
      </c>
      <c r="J21" s="298">
        <v>0</v>
      </c>
      <c r="K21" s="302" t="s">
        <v>8</v>
      </c>
      <c r="L21" s="297" t="str">
        <f t="shared" si="1"/>
        <v/>
      </c>
      <c r="N21" s="303">
        <f>'【記載例】小多機'!$BB$13</f>
        <v>0.29166666666666669</v>
      </c>
      <c r="O21" s="286" t="s">
        <v>10</v>
      </c>
      <c r="P21" s="303">
        <f>'【記載例】小多機'!$BF$13</f>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'【記載例】小多機'!$BB$13</f>
        <v>0.29166666666666669</v>
      </c>
      <c r="O22" s="286" t="s">
        <v>10</v>
      </c>
      <c r="P22" s="303">
        <f>'【記載例】小多機'!$BF$13</f>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132</v>
      </c>
      <c r="D39" s="295"/>
      <c r="E39" s="290" t="s">
        <v>29</v>
      </c>
      <c r="F39" s="298">
        <v>0.29166666666666669</v>
      </c>
      <c r="G39" s="290" t="s">
        <v>10</v>
      </c>
      <c r="H39" s="298">
        <v>0.39583333333333331</v>
      </c>
      <c r="I39" s="301" t="s">
        <v>61</v>
      </c>
      <c r="J39" s="298">
        <v>0</v>
      </c>
      <c r="K39" s="302" t="s">
        <v>8</v>
      </c>
      <c r="L39" s="297">
        <f>IF(OR(F39="",H39=""),"",(H39+IF(F39&gt;H39,1,0)-F39-J39)*24)</f>
        <v>2.4999999999999991</v>
      </c>
      <c r="N39" s="303">
        <f>'【記載例】小多機'!$BB$13</f>
        <v>0.29166666666666669</v>
      </c>
      <c r="O39" s="286" t="s">
        <v>10</v>
      </c>
      <c r="P39" s="303">
        <f>'【記載例】小多機'!$BF$13</f>
        <v>0.83333333333333337</v>
      </c>
      <c r="R39" s="305">
        <f>IF(F39="","",IF(F39&lt;N39,N39,IF(F39&gt;=P39,"",F39)))</f>
        <v>0.29166666666666669</v>
      </c>
      <c r="S39" s="286" t="s">
        <v>10</v>
      </c>
      <c r="T39" s="305">
        <f>IF(H39="","",IF(H39&gt;F39,IF(H39&lt;P39,H39,P39),P39))</f>
        <v>0.39583333333333331</v>
      </c>
      <c r="U39" s="306" t="s">
        <v>61</v>
      </c>
      <c r="V39" s="298">
        <v>0</v>
      </c>
      <c r="W39" s="285" t="s">
        <v>8</v>
      </c>
      <c r="X39" s="297">
        <f>IF(R39="","",IF((T39+IF(R39&gt;T39,1,0)-R39-V39)*24=0,"",(T39+IF(R39&gt;T39,1,0)-R39-V39)*24))</f>
        <v>2.4999999999999991</v>
      </c>
      <c r="Z39" s="297" t="str">
        <f t="shared" ref="Z39:Z47" si="6">IF(X39="",L39,IF(OR(L39-X39=0,L39-X39&lt;0),"-",L39-X39))</f>
        <v>-</v>
      </c>
      <c r="AB39" s="309"/>
    </row>
    <row r="40" spans="2:28">
      <c r="B40" s="290"/>
      <c r="C40" s="293" t="s">
        <v>60</v>
      </c>
      <c r="D40" s="295"/>
      <c r="E40" s="290" t="s">
        <v>29</v>
      </c>
      <c r="F40" s="298">
        <v>0.6875</v>
      </c>
      <c r="G40" s="290" t="s">
        <v>10</v>
      </c>
      <c r="H40" s="298">
        <v>0.83333333333333337</v>
      </c>
      <c r="I40" s="301" t="s">
        <v>61</v>
      </c>
      <c r="J40" s="298">
        <v>0</v>
      </c>
      <c r="K40" s="302" t="s">
        <v>8</v>
      </c>
      <c r="L40" s="297">
        <f>IF(OR(F40="",H40=""),"",(H40+IF(F40&gt;H40,1,0)-F40-J40)*24)</f>
        <v>3.5000000000000009</v>
      </c>
      <c r="N40" s="303">
        <f>'【記載例】小多機'!$BB$13</f>
        <v>0.29166666666666669</v>
      </c>
      <c r="O40" s="286" t="s">
        <v>10</v>
      </c>
      <c r="P40" s="303">
        <f>'【記載例】小多機'!$BF$13</f>
        <v>0.83333333333333337</v>
      </c>
      <c r="R40" s="305">
        <f>IF(F40="","",IF(F40&lt;N40,N40,IF(F40&gt;=P40,"",F40)))</f>
        <v>0.6875</v>
      </c>
      <c r="S40" s="286" t="s">
        <v>10</v>
      </c>
      <c r="T40" s="305">
        <f>IF(H40="","",IF(H40&gt;F40,IF(H40&lt;P40,H40,P40),P40))</f>
        <v>0.83333333333333337</v>
      </c>
      <c r="U40" s="306" t="s">
        <v>61</v>
      </c>
      <c r="V40" s="298">
        <v>0</v>
      </c>
      <c r="W40" s="285" t="s">
        <v>8</v>
      </c>
      <c r="X40" s="297">
        <f>IF(R40="","",IF((T40+IF(R40&gt;T40,1,0)-R40-V40)*24=0,"",(T40+IF(R40&gt;T40,1,0)-R40-V40)*24))</f>
        <v>3.5000000000000009</v>
      </c>
      <c r="Z40" s="297" t="str">
        <f t="shared" si="6"/>
        <v>-</v>
      </c>
      <c r="AB40" s="309"/>
    </row>
    <row r="41" spans="2:28">
      <c r="B41" s="290"/>
      <c r="C41" s="294" t="s">
        <v>60</v>
      </c>
      <c r="D41" s="295" t="str">
        <f>C39</f>
        <v>ag</v>
      </c>
      <c r="E41" s="290" t="s">
        <v>29</v>
      </c>
      <c r="F41" s="298" t="s">
        <v>60</v>
      </c>
      <c r="G41" s="290" t="s">
        <v>10</v>
      </c>
      <c r="H41" s="298" t="s">
        <v>60</v>
      </c>
      <c r="I41" s="301" t="s">
        <v>61</v>
      </c>
      <c r="J41" s="298" t="s">
        <v>60</v>
      </c>
      <c r="K41" s="302" t="s">
        <v>8</v>
      </c>
      <c r="L41" s="297">
        <f>IF(OR(L39="",L40=""),"",L39+L40)</f>
        <v>6</v>
      </c>
      <c r="N41" s="303" t="s">
        <v>60</v>
      </c>
      <c r="O41" s="286" t="s">
        <v>10</v>
      </c>
      <c r="P41" s="303" t="s">
        <v>60</v>
      </c>
      <c r="R41" s="305" t="s">
        <v>60</v>
      </c>
      <c r="S41" s="286" t="s">
        <v>10</v>
      </c>
      <c r="T41" s="305" t="s">
        <v>60</v>
      </c>
      <c r="U41" s="306" t="s">
        <v>61</v>
      </c>
      <c r="V41" s="298" t="s">
        <v>60</v>
      </c>
      <c r="W41" s="285" t="s">
        <v>8</v>
      </c>
      <c r="X41" s="297">
        <f>IF(OR(X39="",X40=""),"",X39+X40)</f>
        <v>6</v>
      </c>
      <c r="Z41" s="297" t="str">
        <f t="shared" si="6"/>
        <v>-</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'【記載例】小多機'!$BB$13</f>
        <v>0.29166666666666669</v>
      </c>
      <c r="O42" s="286" t="s">
        <v>10</v>
      </c>
      <c r="P42" s="303">
        <f>'【記載例】小多機'!$BF$13</f>
        <v>0.83333333333333337</v>
      </c>
      <c r="R42" s="305" t="str">
        <f>IF(F42="","",IF(F42&lt;N42,N42,IF(F42&gt;=P42,"",F42)))</f>
        <v/>
      </c>
      <c r="S42" s="286" t="s">
        <v>10</v>
      </c>
      <c r="T42" s="305" t="str">
        <f>IF(H42="","",IF(H42&gt;F42,IF(H42&lt;P42,H42,P42),P42))</f>
        <v/>
      </c>
      <c r="U42" s="306" t="s">
        <v>61</v>
      </c>
      <c r="V42" s="298">
        <v>0</v>
      </c>
      <c r="W42" s="285" t="s">
        <v>8</v>
      </c>
      <c r="X42" s="297" t="str">
        <f>IF(R42="","",IF((T42+IF(R42&gt;T42,1,0)-R42-V42)*24=0,"",(T42+IF(R42&gt;T42,1,0)-R42-V42)*24))</f>
        <v/>
      </c>
      <c r="Z42" s="297" t="str">
        <f t="shared" si="6"/>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'【記載例】小多機'!$BB$13</f>
        <v>0.29166666666666669</v>
      </c>
      <c r="O43" s="286" t="s">
        <v>10</v>
      </c>
      <c r="P43" s="303">
        <f>'【記載例】小多機'!$BF$13</f>
        <v>0.83333333333333337</v>
      </c>
      <c r="R43" s="305" t="str">
        <f>IF(F43="","",IF(F43&lt;N43,N43,IF(F43&gt;=P43,"",F43)))</f>
        <v/>
      </c>
      <c r="S43" s="286" t="s">
        <v>10</v>
      </c>
      <c r="T43" s="305" t="str">
        <f>IF(H43="","",IF(H43&gt;F43,IF(H43&lt;P43,H43,P43),P43))</f>
        <v/>
      </c>
      <c r="U43" s="306" t="s">
        <v>61</v>
      </c>
      <c r="V43" s="298">
        <v>0</v>
      </c>
      <c r="W43" s="285" t="s">
        <v>8</v>
      </c>
      <c r="X43" s="297" t="str">
        <f>IF(R43="","",IF((T43+IF(R43&gt;T43,1,0)-R43-V43)*24=0,"",(T43+IF(R43&gt;T43,1,0)-R43-V43)*24))</f>
        <v/>
      </c>
      <c r="Z43" s="297" t="str">
        <f t="shared" si="6"/>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
        <v>60</v>
      </c>
      <c r="S44" s="286" t="s">
        <v>10</v>
      </c>
      <c r="T44" s="305" t="s">
        <v>60</v>
      </c>
      <c r="U44" s="306" t="s">
        <v>61</v>
      </c>
      <c r="V44" s="298" t="s">
        <v>60</v>
      </c>
      <c r="W44" s="285" t="s">
        <v>8</v>
      </c>
      <c r="X44" s="297" t="str">
        <f>IF(OR(X42="",X43=""),"",X42+X43)</f>
        <v/>
      </c>
      <c r="Z44" s="297" t="str">
        <f t="shared" si="6"/>
        <v/>
      </c>
      <c r="AB44" s="309" t="s">
        <v>191</v>
      </c>
    </row>
    <row r="45" spans="2:28">
      <c r="B45" s="290"/>
      <c r="C45" s="292" t="s">
        <v>185</v>
      </c>
      <c r="D45" s="295"/>
      <c r="E45" s="290" t="s">
        <v>29</v>
      </c>
      <c r="F45" s="298"/>
      <c r="G45" s="290" t="s">
        <v>10</v>
      </c>
      <c r="H45" s="298"/>
      <c r="I45" s="301" t="s">
        <v>61</v>
      </c>
      <c r="J45" s="298">
        <v>0</v>
      </c>
      <c r="K45" s="302" t="s">
        <v>8</v>
      </c>
      <c r="L45" s="297" t="str">
        <f>IF(OR(F45="",H45=""),"",(H45+IF(F45&gt;H45,1,0)-F45-J45)*24)</f>
        <v/>
      </c>
      <c r="N45" s="303">
        <f>'【記載例】小多機'!$BB$13</f>
        <v>0.29166666666666669</v>
      </c>
      <c r="O45" s="286" t="s">
        <v>10</v>
      </c>
      <c r="P45" s="303">
        <f>'【記載例】小多機'!$BF$13</f>
        <v>0.83333333333333337</v>
      </c>
      <c r="R45" s="305" t="str">
        <f>IF(F45="","",IF(F45&lt;N45,N45,IF(F45&gt;=P45,"",F45)))</f>
        <v/>
      </c>
      <c r="S45" s="286" t="s">
        <v>10</v>
      </c>
      <c r="T45" s="305" t="str">
        <f>IF(H45="","",IF(H45&gt;F45,IF(H45&lt;P45,H45,P45),P45))</f>
        <v/>
      </c>
      <c r="U45" s="306" t="s">
        <v>61</v>
      </c>
      <c r="V45" s="298">
        <v>0</v>
      </c>
      <c r="W45" s="285" t="s">
        <v>8</v>
      </c>
      <c r="X45" s="297" t="str">
        <f>IF(R45="","",IF((T45+IF(R45&gt;T45,1,0)-R45-V45)*24=0,"",(T45+IF(R45&gt;T45,1,0)-R45-V45)*24))</f>
        <v/>
      </c>
      <c r="Z45" s="297" t="str">
        <f t="shared" si="6"/>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'【記載例】小多機'!$BB$13</f>
        <v>0.29166666666666669</v>
      </c>
      <c r="O46" s="286" t="s">
        <v>10</v>
      </c>
      <c r="P46" s="303">
        <f>'【記載例】小多機'!$BF$13</f>
        <v>0.83333333333333337</v>
      </c>
      <c r="R46" s="305" t="str">
        <f>IF(F46="","",IF(F46&lt;N46,N46,IF(F46&gt;=P46,"",F46)))</f>
        <v/>
      </c>
      <c r="S46" s="286" t="s">
        <v>10</v>
      </c>
      <c r="T46" s="305" t="str">
        <f>IF(H46="","",IF(H46&gt;F46,IF(H46&lt;P46,H46,P46),P46))</f>
        <v/>
      </c>
      <c r="U46" s="306" t="s">
        <v>61</v>
      </c>
      <c r="V46" s="298">
        <v>0</v>
      </c>
      <c r="W46" s="285" t="s">
        <v>8</v>
      </c>
      <c r="X46" s="297" t="str">
        <f>IF(R46="","",IF((T46+IF(R46&gt;T46,1,0)-R46-V46)*24=0,"",(T46+IF(R46&gt;T46,1,0)-R46-V46)*24))</f>
        <v/>
      </c>
      <c r="Z46" s="297" t="str">
        <f t="shared" si="6"/>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
        <v>60</v>
      </c>
      <c r="S47" s="286" t="s">
        <v>10</v>
      </c>
      <c r="T47" s="305" t="s">
        <v>60</v>
      </c>
      <c r="U47" s="306" t="s">
        <v>61</v>
      </c>
      <c r="V47" s="298" t="s">
        <v>60</v>
      </c>
      <c r="W47" s="285" t="s">
        <v>8</v>
      </c>
      <c r="X47" s="297" t="str">
        <f>IF(OR(X45="",X46=""),"",X45+X46)</f>
        <v/>
      </c>
      <c r="Z47" s="297" t="str">
        <f t="shared" si="6"/>
        <v/>
      </c>
      <c r="AB47" s="309" t="s">
        <v>191</v>
      </c>
    </row>
    <row r="49" spans="3:4">
      <c r="C49" s="288" t="s">
        <v>119</v>
      </c>
      <c r="D49" s="288"/>
    </row>
    <row r="50" spans="3:4">
      <c r="C50" s="288" t="s">
        <v>194</v>
      </c>
      <c r="D50" s="288"/>
    </row>
    <row r="51" spans="3:4">
      <c r="C51" s="288" t="s">
        <v>192</v>
      </c>
      <c r="D51" s="288"/>
    </row>
    <row r="52" spans="3:4">
      <c r="C52" s="288" t="s">
        <v>193</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小多機(50人)</vt:lpstr>
      <vt:lpstr>小多機（1枚用）</vt:lpstr>
      <vt:lpstr>シフト記号表（勤務時間帯）</vt:lpstr>
      <vt:lpstr>記入方法</vt:lpstr>
      <vt:lpstr>プルダウン・リスト</vt:lpstr>
      <vt:lpstr>【記載例】小多機</vt:lpstr>
      <vt:lpstr>【記載例】シフト記号表（勤務時間帯）</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湯浅 裕子</cp:lastModifiedBy>
  <cp:lastPrinted>2021-03-24T13:26:18Z</cp:lastPrinted>
  <dcterms:created xsi:type="dcterms:W3CDTF">2020-01-28T01:12:50Z</dcterms:created>
  <dcterms:modified xsi:type="dcterms:W3CDTF">2025-05-20T00:31:12Z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2025-05-20T00:31:12Z</vt:filetime>
  </property>
</Properties>
</file>