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10" yWindow="-110" windowWidth="19420" windowHeight="10560"/>
  </bookViews>
  <sheets>
    <sheet name="チェックシート" sheetId="2" r:id="rId1"/>
    <sheet name="判定用シート" sheetId="1" state="hidden" r:id="rId2"/>
  </sheets>
  <definedNames>
    <definedName name="_xlnm.Print_Area" localSheetId="0">チェックシート!$A$1:$F$33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<sst xmlns="http://schemas.openxmlformats.org/spreadsheetml/2006/main" xmlns:r="http://schemas.openxmlformats.org/officeDocument/2006/relationships" count="58" uniqueCount="58">
  <si>
    <t>メールアドレス</t>
  </si>
  <si>
    <t>盛土により生ずる崖（※2）の高さ（最大値）</t>
    <rPh sb="0" eb="2">
      <t>モリド</t>
    </rPh>
    <rPh sb="5" eb="6">
      <t>ショウ</t>
    </rPh>
    <rPh sb="8" eb="9">
      <t>ガケ</t>
    </rPh>
    <rPh sb="14" eb="15">
      <t>タカ</t>
    </rPh>
    <rPh sb="17" eb="20">
      <t>サイダイチ</t>
    </rPh>
    <phoneticPr fontId="1"/>
  </si>
  <si>
    <t>宅地造成及び特定盛土等規制法のみなし許可等要否判定チェックシート</t>
    <rPh sb="0" eb="2">
      <t>タクチ</t>
    </rPh>
    <rPh sb="2" eb="4">
      <t>ゾウセイ</t>
    </rPh>
    <rPh sb="4" eb="5">
      <t>オヨ</t>
    </rPh>
    <rPh sb="6" eb="8">
      <t>トクテイ</t>
    </rPh>
    <rPh sb="8" eb="10">
      <t>モリド</t>
    </rPh>
    <rPh sb="10" eb="11">
      <t>トウ</t>
    </rPh>
    <rPh sb="11" eb="14">
      <t>キセイホウ</t>
    </rPh>
    <rPh sb="18" eb="20">
      <t>キョカ</t>
    </rPh>
    <rPh sb="20" eb="21">
      <t>ナド</t>
    </rPh>
    <rPh sb="21" eb="23">
      <t>ヨウヒ</t>
    </rPh>
    <rPh sb="23" eb="25">
      <t>ハンテイ</t>
    </rPh>
    <phoneticPr fontId="1"/>
  </si>
  <si>
    <t>記入者</t>
    <rPh sb="0" eb="3">
      <t>キニュウシャ</t>
    </rPh>
    <phoneticPr fontId="1"/>
  </si>
  <si>
    <t>記入日</t>
    <rPh sb="0" eb="3">
      <t>キニュウビ</t>
    </rPh>
    <phoneticPr fontId="1"/>
  </si>
  <si>
    <t>盛土&amp;切土
（崖高さ）</t>
    <rPh sb="0" eb="2">
      <t>モリド</t>
    </rPh>
    <rPh sb="3" eb="5">
      <t>キリド</t>
    </rPh>
    <rPh sb="7" eb="8">
      <t>ガケ</t>
    </rPh>
    <rPh sb="8" eb="9">
      <t>タカ</t>
    </rPh>
    <phoneticPr fontId="1"/>
  </si>
  <si>
    <t>②</t>
  </si>
  <si>
    <t>会社名</t>
    <rPh sb="0" eb="3">
      <t>カイシャメイ</t>
    </rPh>
    <phoneticPr fontId="1"/>
  </si>
  <si>
    <t>盛土規制法　みなし許可　と　中間検査　と　定期報告　の対象です。</t>
    <rPh sb="0" eb="5">
      <t>モリドキセイホウ</t>
    </rPh>
    <rPh sb="9" eb="11">
      <t>キョカ</t>
    </rPh>
    <rPh sb="14" eb="18">
      <t>チュウカンケンサ</t>
    </rPh>
    <rPh sb="21" eb="25">
      <t>テイキホウコク</t>
    </rPh>
    <rPh sb="27" eb="29">
      <t>タイショウ</t>
    </rPh>
    <phoneticPr fontId="1"/>
  </si>
  <si>
    <t>→</t>
  </si>
  <si>
    <t>みなし許可</t>
    <rPh sb="3" eb="5">
      <t>キョカ</t>
    </rPh>
    <phoneticPr fontId="1"/>
  </si>
  <si>
    <t>工期</t>
    <rPh sb="0" eb="2">
      <t>コウキ</t>
    </rPh>
    <phoneticPr fontId="1"/>
  </si>
  <si>
    <t>許可申請者</t>
    <rPh sb="0" eb="2">
      <t>キョカ</t>
    </rPh>
    <rPh sb="2" eb="5">
      <t>シンセイシャ</t>
    </rPh>
    <phoneticPr fontId="1"/>
  </si>
  <si>
    <t>氏名</t>
    <rPh sb="0" eb="2">
      <t>シメイ</t>
    </rPh>
    <phoneticPr fontId="1"/>
  </si>
  <si>
    <t>連絡先</t>
    <rPh sb="0" eb="3">
      <t>レンラクサキ</t>
    </rPh>
    <phoneticPr fontId="1"/>
  </si>
  <si>
    <t>盛土規制法　みなし許可　と　中間検査　の対象です。</t>
    <rPh sb="0" eb="5">
      <t>モリドキセイホウ</t>
    </rPh>
    <rPh sb="9" eb="11">
      <t>キョカ</t>
    </rPh>
    <rPh sb="14" eb="18">
      <t>チュウカンケンサ</t>
    </rPh>
    <rPh sb="20" eb="22">
      <t>タイショウ</t>
    </rPh>
    <phoneticPr fontId="1"/>
  </si>
  <si>
    <t>申請地</t>
    <rPh sb="0" eb="2">
      <t>シンセイ</t>
    </rPh>
    <rPh sb="2" eb="3">
      <t>チ</t>
    </rPh>
    <phoneticPr fontId="1"/>
  </si>
  <si>
    <t>⑦</t>
  </si>
  <si>
    <t>確認内容</t>
    <rPh sb="0" eb="4">
      <t>カクニンナイヨウ</t>
    </rPh>
    <phoneticPr fontId="1"/>
  </si>
  <si>
    <t>記入欄（※1）</t>
    <rPh sb="0" eb="3">
      <t>キニュウラン</t>
    </rPh>
    <phoneticPr fontId="1"/>
  </si>
  <si>
    <t>盛土（崖に該当しないもの）の高さ（最大値）</t>
  </si>
  <si>
    <t>①</t>
  </si>
  <si>
    <t>ｍ</t>
  </si>
  <si>
    <t>※2</t>
  </si>
  <si>
    <t>切土により生ずる崖（※2）の高さ（最大値）</t>
  </si>
  <si>
    <t>工期が3ヵ月以上あるか</t>
    <rPh sb="0" eb="2">
      <t>コウキ</t>
    </rPh>
    <rPh sb="5" eb="6">
      <t>ゲツ</t>
    </rPh>
    <rPh sb="6" eb="8">
      <t>イジョウ</t>
    </rPh>
    <phoneticPr fontId="1"/>
  </si>
  <si>
    <t>③</t>
  </si>
  <si>
    <t>【判定結果】</t>
    <rPh sb="1" eb="5">
      <t>ハンテイケッカ</t>
    </rPh>
    <phoneticPr fontId="1"/>
  </si>
  <si>
    <t>㎡</t>
  </si>
  <si>
    <t>盛土・切土を同時に行うことにより生じる崖（※2）の高さ（最大値）</t>
  </si>
  <si>
    <t>④</t>
  </si>
  <si>
    <t>⑤</t>
  </si>
  <si>
    <t>盛土・切土を行う土地の面積（※3）</t>
  </si>
  <si>
    <t>※1</t>
  </si>
  <si>
    <t>⑥</t>
  </si>
  <si>
    <t>特定工程（※4）があるか</t>
    <rPh sb="0" eb="4">
      <t>トクテイコウテイ</t>
    </rPh>
    <phoneticPr fontId="1"/>
  </si>
  <si>
    <t>①～⑤の項目において該当がない場合は「0」を入力してください。</t>
    <rPh sb="4" eb="6">
      <t>コウモク</t>
    </rPh>
    <rPh sb="10" eb="12">
      <t>ガイトウ</t>
    </rPh>
    <rPh sb="15" eb="17">
      <t>バアイ</t>
    </rPh>
    <rPh sb="22" eb="24">
      <t>ニュウリョク</t>
    </rPh>
    <phoneticPr fontId="1"/>
  </si>
  <si>
    <t>地表面が水平面に対し３０度を超える角度をなす土地で、硬岩盤（風化の著しいものを除く。）以外のもの</t>
  </si>
  <si>
    <t>※3</t>
  </si>
  <si>
    <t>盛土または切土全体で、「盛土または切土をする前後の地盤面の標高の差」が30cmを超える部分の面積</t>
    <rPh sb="0" eb="2">
      <t>モリド</t>
    </rPh>
    <rPh sb="5" eb="7">
      <t>キリド</t>
    </rPh>
    <rPh sb="7" eb="9">
      <t>ゼンタイ</t>
    </rPh>
    <rPh sb="12" eb="14">
      <t>モリド</t>
    </rPh>
    <rPh sb="17" eb="19">
      <t>キリド</t>
    </rPh>
    <rPh sb="22" eb="24">
      <t>ゼンゴ</t>
    </rPh>
    <rPh sb="25" eb="28">
      <t>ジバンメン</t>
    </rPh>
    <rPh sb="29" eb="31">
      <t>ヒョウコウ</t>
    </rPh>
    <rPh sb="32" eb="33">
      <t>サ</t>
    </rPh>
    <rPh sb="40" eb="41">
      <t>コ</t>
    </rPh>
    <rPh sb="43" eb="45">
      <t>ブブン</t>
    </rPh>
    <rPh sb="46" eb="48">
      <t>メンセキ</t>
    </rPh>
    <phoneticPr fontId="1"/>
  </si>
  <si>
    <t>※4</t>
  </si>
  <si>
    <t>盛土をする前の地盤面または切土をした後の地盤面に排水施設を設置する工事</t>
    <rPh sb="0" eb="2">
      <t>モリド</t>
    </rPh>
    <rPh sb="5" eb="6">
      <t>マエ</t>
    </rPh>
    <rPh sb="7" eb="10">
      <t>ジバンメン</t>
    </rPh>
    <rPh sb="13" eb="15">
      <t>キリド</t>
    </rPh>
    <rPh sb="18" eb="19">
      <t>アト</t>
    </rPh>
    <rPh sb="20" eb="23">
      <t>ジバンメン</t>
    </rPh>
    <rPh sb="24" eb="28">
      <t>ハイスイシセツ</t>
    </rPh>
    <rPh sb="29" eb="31">
      <t>セッチ</t>
    </rPh>
    <rPh sb="33" eb="35">
      <t>コウジ</t>
    </rPh>
    <phoneticPr fontId="1"/>
  </si>
  <si>
    <t>【参考】　</t>
    <rPh sb="1" eb="3">
      <t>サンコウ</t>
    </rPh>
    <phoneticPr fontId="1"/>
  </si>
  <si>
    <t>○工事の内容のイメージ図</t>
    <rPh sb="1" eb="3">
      <t>コウジ</t>
    </rPh>
    <rPh sb="4" eb="6">
      <t>ナイヨウ</t>
    </rPh>
    <rPh sb="11" eb="12">
      <t>ズ</t>
    </rPh>
    <phoneticPr fontId="1"/>
  </si>
  <si>
    <t>盛土or切土
（面積）</t>
    <rPh sb="0" eb="2">
      <t>モリド</t>
    </rPh>
    <rPh sb="4" eb="6">
      <t>キリド</t>
    </rPh>
    <rPh sb="8" eb="10">
      <t>メンセキ</t>
    </rPh>
    <phoneticPr fontId="1"/>
  </si>
  <si>
    <t>○特定工程（※4）について</t>
    <rPh sb="1" eb="5">
      <t>トクテイコウテイ</t>
    </rPh>
    <phoneticPr fontId="1"/>
  </si>
  <si>
    <t>盛土
（崖高さ）</t>
    <rPh sb="0" eb="2">
      <t>モリド</t>
    </rPh>
    <rPh sb="4" eb="5">
      <t>ガケ</t>
    </rPh>
    <rPh sb="5" eb="6">
      <t>タカ</t>
    </rPh>
    <phoneticPr fontId="1"/>
  </si>
  <si>
    <t>切土
（崖高さ）</t>
    <rPh sb="0" eb="2">
      <t>キリド</t>
    </rPh>
    <rPh sb="4" eb="5">
      <t>ガケ</t>
    </rPh>
    <rPh sb="5" eb="6">
      <t>タカ</t>
    </rPh>
    <phoneticPr fontId="1"/>
  </si>
  <si>
    <t>盛土
（高さ）</t>
    <rPh sb="0" eb="2">
      <t>モリド</t>
    </rPh>
    <rPh sb="4" eb="5">
      <t>タカ</t>
    </rPh>
    <phoneticPr fontId="1"/>
  </si>
  <si>
    <t>特定工程</t>
    <rPh sb="0" eb="4">
      <t>トクテイコウテイ</t>
    </rPh>
    <phoneticPr fontId="1"/>
  </si>
  <si>
    <t>判定</t>
    <rPh sb="0" eb="2">
      <t>ハンテイ</t>
    </rPh>
    <phoneticPr fontId="1"/>
  </si>
  <si>
    <t>盛土規制法　みなし許可　の対象です。</t>
    <rPh sb="0" eb="5">
      <t>モリドキセイホウ</t>
    </rPh>
    <rPh sb="9" eb="11">
      <t>キョカ</t>
    </rPh>
    <rPh sb="13" eb="15">
      <t>タイショウ</t>
    </rPh>
    <phoneticPr fontId="1"/>
  </si>
  <si>
    <t>中間検査</t>
    <rPh sb="0" eb="4">
      <t>チュウカンケンサ</t>
    </rPh>
    <phoneticPr fontId="1"/>
  </si>
  <si>
    <t>定期報告</t>
    <rPh sb="0" eb="4">
      <t>テイキホウコク</t>
    </rPh>
    <phoneticPr fontId="1"/>
  </si>
  <si>
    <t>盛土規制法　みなし許可　と　定期報告　の対象です。</t>
    <rPh sb="0" eb="5">
      <t>モリドキセイホウ</t>
    </rPh>
    <rPh sb="9" eb="11">
      <t>キョカ</t>
    </rPh>
    <rPh sb="14" eb="18">
      <t>テイキホウコク</t>
    </rPh>
    <rPh sb="20" eb="22">
      <t>タイショウ</t>
    </rPh>
    <phoneticPr fontId="1"/>
  </si>
  <si>
    <t>盛土規制法　みなし許可　の対象外です。</t>
    <rPh sb="0" eb="5">
      <t>モリドキセイホウ</t>
    </rPh>
    <rPh sb="9" eb="11">
      <t>キョカ</t>
    </rPh>
    <rPh sb="13" eb="16">
      <t>タイショウガイ</t>
    </rPh>
    <phoneticPr fontId="1"/>
  </si>
  <si>
    <t>有</t>
  </si>
  <si>
    <t>結果</t>
    <rPh sb="0" eb="2">
      <t>ケッカ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</si>
</sst>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09]ggge&quot;年&quot;m&quot;月&quot;d&quot;日&quot;;@"/>
    <numFmt numFmtId="177" formatCode="0.0"/>
  </numFmts>
  <fonts count="8">
    <font>
      <sz val="11"/>
      <color theme="1"/>
      <name val="ＭＳ Ｐゴシック"/>
      <family val="3"/>
    </font>
    <font>
      <sz val="6"/>
      <color auto="1"/>
      <name val="ＭＳ Ｐゴシック"/>
      <family val="3"/>
    </font>
    <font>
      <sz val="11"/>
      <color theme="1"/>
      <name val="BIZ UDPゴシック"/>
      <family val="3"/>
    </font>
    <font>
      <sz val="20"/>
      <color theme="1"/>
      <name val="BIZ UDPゴシック"/>
      <family val="3"/>
    </font>
    <font>
      <b/>
      <sz val="16"/>
      <color theme="1"/>
      <name val="BIZ UDPゴシック"/>
      <family val="3"/>
    </font>
    <font>
      <sz val="12"/>
      <color theme="1"/>
      <name val="BIZ UDPゴシック"/>
      <family val="3"/>
    </font>
    <font>
      <b/>
      <u/>
      <sz val="16"/>
      <color auto="1"/>
      <name val="BIZ UDPゴシック"/>
      <family val="3"/>
    </font>
    <font>
      <u/>
      <sz val="11"/>
      <color theme="10"/>
      <name val="ＭＳ Ｐゴシック"/>
      <family val="2"/>
    </font>
  </fonts>
  <fills count="4">
    <fill>
      <patternFill patternType="none"/>
    </fill>
    <fill>
      <patternFill patternType="gray125"/>
    </fill>
    <fill>
      <patternFill patternType="solid">
        <fgColor rgb="FFFF9999"/>
        <bgColor indexed="64"/>
      </patternFill>
    </fill>
    <fill>
      <patternFill patternType="solid">
        <fgColor rgb="FFFFFF00"/>
        <bgColor indexed="64"/>
      </patternFill>
    </fill>
  </fills>
  <borders count="7">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3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0" xfId="0" applyFont="1">
      <alignment vertical="center"/>
    </xf>
    <xf numFmtId="0" fontId="6" fillId="2" borderId="0" xfId="0" applyFont="1" applyFill="1" applyAlignment="1">
      <alignment horizontal="center" vertical="center"/>
    </xf>
    <xf numFmtId="0" fontId="6" fillId="0" borderId="0" xfId="0" applyFont="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indent="1"/>
    </xf>
    <xf numFmtId="0" fontId="2" fillId="0" borderId="5" xfId="0" applyFont="1" applyBorder="1" applyAlignment="1">
      <alignment horizontal="center" vertical="center"/>
    </xf>
    <xf numFmtId="0" fontId="2" fillId="0" borderId="2" xfId="0" applyFont="1" applyBorder="1">
      <alignment vertical="center"/>
    </xf>
    <xf numFmtId="0" fontId="2" fillId="0" borderId="1" xfId="0" applyFont="1" applyBorder="1">
      <alignment vertical="center"/>
    </xf>
    <xf numFmtId="176" fontId="2" fillId="3" borderId="1" xfId="0" applyNumberFormat="1" applyFont="1" applyFill="1" applyBorder="1" applyAlignment="1" applyProtection="1">
      <alignment horizontal="left" vertical="center" indent="1"/>
      <protection locked="0"/>
    </xf>
    <xf numFmtId="49" fontId="2" fillId="3" borderId="2" xfId="0" applyNumberFormat="1" applyFont="1" applyFill="1" applyBorder="1" applyAlignment="1" applyProtection="1">
      <alignment horizontal="left" vertical="center" indent="1"/>
      <protection locked="0"/>
    </xf>
    <xf numFmtId="49" fontId="7" fillId="3" borderId="2" xfId="1" applyNumberFormat="1" applyFill="1" applyBorder="1" applyAlignment="1" applyProtection="1">
      <alignment horizontal="left" vertical="center" indent="1"/>
      <protection locked="0"/>
    </xf>
    <xf numFmtId="0" fontId="2" fillId="3" borderId="1" xfId="0" applyFont="1" applyFill="1" applyBorder="1" applyAlignment="1" applyProtection="1">
      <alignment horizontal="left" vertical="center" indent="1"/>
      <protection locked="0"/>
    </xf>
    <xf numFmtId="0" fontId="2" fillId="0" borderId="5" xfId="0" applyFont="1" applyBorder="1">
      <alignment vertical="center"/>
    </xf>
    <xf numFmtId="176" fontId="2" fillId="3" borderId="4" xfId="0" applyNumberFormat="1" applyFont="1" applyFill="1" applyBorder="1" applyAlignment="1" applyProtection="1">
      <alignment horizontal="left" vertical="center" indent="1"/>
      <protection locked="0"/>
    </xf>
    <xf numFmtId="0" fontId="2" fillId="3" borderId="4" xfId="0" applyFont="1" applyFill="1" applyBorder="1" applyAlignment="1" applyProtection="1">
      <alignment horizontal="left" vertical="center" indent="1"/>
      <protection locked="0"/>
    </xf>
    <xf numFmtId="177" fontId="2" fillId="3" borderId="1" xfId="0" applyNumberFormat="1" applyFont="1" applyFill="1" applyBorder="1" applyAlignment="1" applyProtection="1">
      <alignment horizontal="center" vertical="center"/>
      <protection locked="0"/>
    </xf>
    <xf numFmtId="1" fontId="2" fillId="3" borderId="1" xfId="0" applyNumberFormat="1" applyFont="1" applyFill="1" applyBorder="1" applyAlignment="1" applyProtection="1">
      <alignment horizontal="center" vertical="center"/>
      <protection locked="0"/>
    </xf>
    <xf numFmtId="176" fontId="2" fillId="3" borderId="5" xfId="0" applyNumberFormat="1" applyFont="1" applyFill="1" applyBorder="1" applyAlignment="1" applyProtection="1">
      <alignment horizontal="left" vertical="center" indent="1"/>
      <protection locked="0"/>
    </xf>
    <xf numFmtId="0" fontId="2" fillId="3" borderId="5" xfId="0" applyFont="1" applyFill="1" applyBorder="1" applyAlignment="1" applyProtection="1">
      <alignment horizontal="left" vertical="center" indent="1"/>
      <protection locked="0"/>
    </xf>
    <xf numFmtId="177" fontId="2" fillId="3" borderId="5" xfId="0" applyNumberFormat="1" applyFont="1" applyFill="1" applyBorder="1" applyAlignment="1" applyProtection="1">
      <alignment horizontal="center" vertical="center"/>
      <protection locked="0"/>
    </xf>
    <xf numFmtId="0" fontId="3" fillId="0" borderId="0" xfId="0" applyFont="1" applyAlignment="1">
      <alignment horizontal="center" vertical="center"/>
    </xf>
    <xf numFmtId="0" fontId="0" fillId="0" borderId="0" xfId="0">
      <alignmen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6" xfId="0" applyBorder="1" applyAlignment="1">
      <alignment horizontal="center" vertical="center"/>
    </xf>
    <xf numFmtId="0" fontId="0" fillId="0" borderId="0" xfId="0" applyAlignment="1">
      <alignment horizontal="left" vertical="center"/>
    </xf>
  </cellXfs>
  <cellStyles count="2">
    <cellStyle name="標準" xfId="0" builtinId="0"/>
    <cellStyle name="ハイパーリンク" xfId="1" builtinId="8"/>
  </cellStyles>
  <tableStyles count="0" defaultTableStyle="TableStyleMedium2" defaultPivotStyle="PivotStyleLight16"/>
  <colors>
    <mruColors>
      <color rgb="FFFF99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emf" /><Relationship Id="rId3" Type="http://schemas.openxmlformats.org/officeDocument/2006/relationships/image" Target="../media/image3.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26035</xdr:colOff>
      <xdr:row>27</xdr:row>
      <xdr:rowOff>39370</xdr:rowOff>
    </xdr:from>
    <xdr:to xmlns:xdr="http://schemas.openxmlformats.org/drawingml/2006/spreadsheetDrawing">
      <xdr:col>6</xdr:col>
      <xdr:colOff>0</xdr:colOff>
      <xdr:row>27</xdr:row>
      <xdr:rowOff>1092835</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6035" y="7164070"/>
          <a:ext cx="6475095" cy="1053465"/>
        </a:xfrm>
        <a:prstGeom prst="rect">
          <a:avLst/>
        </a:prstGeom>
      </xdr:spPr>
    </xdr:pic>
    <xdr:clientData/>
  </xdr:twoCellAnchor>
  <xdr:twoCellAnchor editAs="oneCell">
    <xdr:from xmlns:xdr="http://schemas.openxmlformats.org/drawingml/2006/spreadsheetDrawing">
      <xdr:col>0</xdr:col>
      <xdr:colOff>149860</xdr:colOff>
      <xdr:row>28</xdr:row>
      <xdr:rowOff>162560</xdr:rowOff>
    </xdr:from>
    <xdr:to xmlns:xdr="http://schemas.openxmlformats.org/drawingml/2006/spreadsheetDrawing">
      <xdr:col>3</xdr:col>
      <xdr:colOff>2795270</xdr:colOff>
      <xdr:row>29</xdr:row>
      <xdr:rowOff>1767205</xdr:rowOff>
    </xdr:to>
    <xdr:pic macro="">
      <xdr:nvPicPr>
        <xdr:cNvPr id="2" name="図 1"/>
        <xdr:cNvPicPr>
          <a:picLocks noChangeAspect="1"/>
        </xdr:cNvPicPr>
      </xdr:nvPicPr>
      <xdr:blipFill>
        <a:blip xmlns:r="http://schemas.openxmlformats.org/officeDocument/2006/relationships" r:embed="rId2"/>
        <a:srcRect l="3984" t="4236" r="391"/>
        <a:stretch>
          <a:fillRect/>
        </a:stretch>
      </xdr:blipFill>
      <xdr:spPr>
        <a:xfrm>
          <a:off x="149860" y="8411210"/>
          <a:ext cx="4259580" cy="1833245"/>
        </a:xfrm>
        <a:custGeom>
          <a:avLst/>
          <a:gdLst>
            <a:gd name="connsiteX0" fmla="*/ 6286500 w 11658600"/>
            <a:gd name="connsiteY0" fmla="*/ 0 h 4826528"/>
            <a:gd name="connsiteX1" fmla="*/ 11658600 w 11658600"/>
            <a:gd name="connsiteY1" fmla="*/ 0 h 4826528"/>
            <a:gd name="connsiteX2" fmla="*/ 11658600 w 11658600"/>
            <a:gd name="connsiteY2" fmla="*/ 4810125 h 4826528"/>
            <a:gd name="connsiteX3" fmla="*/ 7643149 w 11658600"/>
            <a:gd name="connsiteY3" fmla="*/ 4826528 h 4826528"/>
            <a:gd name="connsiteX4" fmla="*/ 0 w 11658600"/>
            <a:gd name="connsiteY4" fmla="*/ 4826528 h 4826528"/>
            <a:gd name="connsiteX5" fmla="*/ 0 w 11658600"/>
            <a:gd name="connsiteY5" fmla="*/ 476250 h 4826528"/>
            <a:gd name="connsiteX6" fmla="*/ 6286500 w 11658600"/>
            <a:gd name="connsiteY6" fmla="*/ 476250 h 48265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658600" h="4826528">
              <a:moveTo>
                <a:pt x="6286500" y="0"/>
              </a:moveTo>
              <a:lnTo>
                <a:pt x="11658600" y="0"/>
              </a:lnTo>
              <a:lnTo>
                <a:pt x="11658600" y="4810125"/>
              </a:lnTo>
              <a:lnTo>
                <a:pt x="7643149" y="4826528"/>
              </a:lnTo>
              <a:lnTo>
                <a:pt x="0" y="4826528"/>
              </a:lnTo>
              <a:lnTo>
                <a:pt x="0" y="476250"/>
              </a:lnTo>
              <a:lnTo>
                <a:pt x="6286500" y="476250"/>
              </a:lnTo>
              <a:close/>
            </a:path>
          </a:pathLst>
        </a:custGeom>
      </xdr:spPr>
    </xdr:pic>
    <xdr:clientData/>
  </xdr:twoCellAnchor>
  <xdr:twoCellAnchor>
    <xdr:from xmlns:xdr="http://schemas.openxmlformats.org/drawingml/2006/spreadsheetDrawing">
      <xdr:col>2</xdr:col>
      <xdr:colOff>569595</xdr:colOff>
      <xdr:row>29</xdr:row>
      <xdr:rowOff>1327150</xdr:rowOff>
    </xdr:from>
    <xdr:to xmlns:xdr="http://schemas.openxmlformats.org/drawingml/2006/spreadsheetDrawing">
      <xdr:col>3</xdr:col>
      <xdr:colOff>814705</xdr:colOff>
      <xdr:row>29</xdr:row>
      <xdr:rowOff>1529715</xdr:rowOff>
    </xdr:to>
    <xdr:sp macro="" textlink="">
      <xdr:nvSpPr>
        <xdr:cNvPr id="4" name="正方形/長方形 3"/>
        <xdr:cNvSpPr/>
      </xdr:nvSpPr>
      <xdr:spPr>
        <a:xfrm>
          <a:off x="1273810" y="9804400"/>
          <a:ext cx="1155065" cy="202565"/>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3</xdr:col>
      <xdr:colOff>2542540</xdr:colOff>
      <xdr:row>29</xdr:row>
      <xdr:rowOff>1285240</xdr:rowOff>
    </xdr:from>
    <xdr:ext cx="746760" cy="272415"/>
    <xdr:sp macro="" textlink="">
      <xdr:nvSpPr>
        <xdr:cNvPr id="5" name="テキスト ボックス 4"/>
        <xdr:cNvSpPr txBox="1"/>
      </xdr:nvSpPr>
      <xdr:spPr>
        <a:xfrm>
          <a:off x="4156710" y="9762490"/>
          <a:ext cx="746760" cy="272415"/>
        </a:xfrm>
        <a:prstGeom prst="rect">
          <a:avLst/>
        </a:prstGeom>
        <a:solidFill>
          <a:schemeClr val="bg1"/>
        </a:solidFill>
        <a:ln w="28575">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solidFill>
                <a:srgbClr val="FF0000"/>
              </a:solidFill>
              <a:latin typeface="BIZ UDPゴシック"/>
              <a:ea typeface="BIZ UDPゴシック"/>
            </a:rPr>
            <a:t>特定工程</a:t>
          </a:r>
        </a:p>
      </xdr:txBody>
    </xdr:sp>
    <xdr:clientData/>
  </xdr:oneCellAnchor>
  <xdr:twoCellAnchor>
    <xdr:from xmlns:xdr="http://schemas.openxmlformats.org/drawingml/2006/spreadsheetDrawing">
      <xdr:col>3</xdr:col>
      <xdr:colOff>833755</xdr:colOff>
      <xdr:row>29</xdr:row>
      <xdr:rowOff>1431925</xdr:rowOff>
    </xdr:from>
    <xdr:to xmlns:xdr="http://schemas.openxmlformats.org/drawingml/2006/spreadsheetDrawing">
      <xdr:col>3</xdr:col>
      <xdr:colOff>2523490</xdr:colOff>
      <xdr:row>29</xdr:row>
      <xdr:rowOff>1431925</xdr:rowOff>
    </xdr:to>
    <xdr:cxnSp macro="">
      <xdr:nvCxnSpPr>
        <xdr:cNvPr id="7" name="直線矢印コネクタ 6"/>
        <xdr:cNvCxnSpPr/>
      </xdr:nvCxnSpPr>
      <xdr:spPr>
        <a:xfrm flipH="1">
          <a:off x="2447925" y="9909175"/>
          <a:ext cx="1689735" cy="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mlns:xdr="http://schemas.openxmlformats.org/drawingml/2006/spreadsheetDrawing">
      <xdr:col>3</xdr:col>
      <xdr:colOff>3390900</xdr:colOff>
      <xdr:row>29</xdr:row>
      <xdr:rowOff>174625</xdr:rowOff>
    </xdr:from>
    <xdr:to xmlns:xdr="http://schemas.openxmlformats.org/drawingml/2006/spreadsheetDrawing">
      <xdr:col>4</xdr:col>
      <xdr:colOff>724535</xdr:colOff>
      <xdr:row>29</xdr:row>
      <xdr:rowOff>1564640</xdr:rowOff>
    </xdr:to>
    <xdr:pic macro="">
      <xdr:nvPicPr>
        <xdr:cNvPr id="11" name="図 7"/>
        <xdr:cNvPicPr>
          <a:picLocks noChangeAspect="1" noChangeArrowheads="1"/>
        </xdr:cNvPicPr>
      </xdr:nvPicPr>
      <xdr:blipFill>
        <a:blip xmlns:r="http://schemas.openxmlformats.org/officeDocument/2006/relationships" r:embed="rId3"/>
        <a:stretch>
          <a:fillRect/>
        </a:stretch>
      </xdr:blipFill>
      <xdr:spPr>
        <a:xfrm>
          <a:off x="5005070" y="8651875"/>
          <a:ext cx="1192530" cy="1390015"/>
        </a:xfrm>
        <a:prstGeom prst="rect">
          <a:avLst/>
        </a:prstGeom>
        <a:noFill/>
      </xdr:spPr>
    </xdr:pic>
    <xdr:clientData/>
  </xdr:twoCellAnchor>
  <xdr:oneCellAnchor>
    <xdr:from xmlns:xdr="http://schemas.openxmlformats.org/drawingml/2006/spreadsheetDrawing">
      <xdr:col>3</xdr:col>
      <xdr:colOff>3549650</xdr:colOff>
      <xdr:row>29</xdr:row>
      <xdr:rowOff>1620520</xdr:rowOff>
    </xdr:from>
    <xdr:ext cx="1374775" cy="392430"/>
    <xdr:sp macro="" textlink="">
      <xdr:nvSpPr>
        <xdr:cNvPr id="10" name="テキスト ボックス 9"/>
        <xdr:cNvSpPr txBox="1"/>
      </xdr:nvSpPr>
      <xdr:spPr>
        <a:xfrm>
          <a:off x="5163820" y="10097770"/>
          <a:ext cx="1374775" cy="392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ja-JP" altLang="en-US" sz="900">
              <a:latin typeface="BIZ UDPゴシック"/>
              <a:ea typeface="BIZ UDPゴシック"/>
            </a:rPr>
            <a:t>埼玉県のマスコット</a:t>
          </a:r>
          <a:endParaRPr kumimoji="1" lang="en-US" altLang="ja-JP" sz="900">
            <a:latin typeface="BIZ UDPゴシック"/>
            <a:ea typeface="BIZ UDPゴシック"/>
          </a:endParaRPr>
        </a:p>
        <a:p>
          <a:pPr algn="ctr"/>
          <a:r>
            <a:rPr kumimoji="1" lang="ja-JP" altLang="en-US" sz="900">
              <a:latin typeface="BIZ UDPゴシック"/>
              <a:ea typeface="BIZ UDPゴシック"/>
            </a:rPr>
            <a:t>コバトン＆さいたまっち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lnDef>
      <a:spPr>
        <a:xfrm>
          <a:off x="0" y="0"/>
          <a:ext cx="0" cy="0"/>
        </a:xfrm>
        <a:custGeom>
          <a:avLst/>
          <a:gdLst/>
          <a:ahLst/>
          <a:cxnLst/>
          <a:rect l="l" t="t" r="r" b="b"/>
          <a:pathLst/>
        </a:custGeom>
      </a:spPr>
      <a:bodyPr vertOverflow="overflow" horzOverflow="overflow"/>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34"/>
  <sheetViews>
    <sheetView tabSelected="1" view="pageBreakPreview" zoomScale="70" zoomScaleSheetLayoutView="70" workbookViewId="0">
      <selection activeCell="D7" sqref="D7:F7"/>
    </sheetView>
  </sheetViews>
  <sheetFormatPr defaultColWidth="9" defaultRowHeight="12.6"/>
  <cols>
    <col min="1" max="1" width="4" style="1" customWidth="1"/>
    <col min="2" max="2" width="6.26953125" style="1" customWidth="1"/>
    <col min="3" max="3" width="13.26953125" style="1" customWidth="1"/>
    <col min="4" max="4" width="56.26953125" style="1" customWidth="1"/>
    <col min="5" max="5" width="11.26953125" style="1" customWidth="1"/>
    <col min="6" max="6" width="3.7265625" style="1" customWidth="1"/>
    <col min="7" max="7" width="12.6328125" style="2" customWidth="1"/>
    <col min="8" max="16384" width="9" style="1"/>
  </cols>
  <sheetData>
    <row r="1" spans="1:7" s="3" customFormat="1" ht="37.5" customHeight="1">
      <c r="A1" s="4" t="s">
        <v>2</v>
      </c>
      <c r="B1" s="4"/>
      <c r="C1" s="4"/>
      <c r="D1" s="4"/>
      <c r="E1" s="4"/>
      <c r="F1" s="4"/>
      <c r="G1" s="28"/>
    </row>
    <row r="2" spans="1:7" ht="11.25" customHeight="1"/>
    <row r="3" spans="1:7" ht="22.5" customHeight="1">
      <c r="A3" s="5" t="s">
        <v>4</v>
      </c>
      <c r="B3" s="11"/>
      <c r="C3" s="13"/>
      <c r="D3" s="16"/>
      <c r="E3" s="21"/>
      <c r="F3" s="25"/>
    </row>
    <row r="4" spans="1:7" ht="22.5" customHeight="1">
      <c r="A4" s="6" t="s">
        <v>3</v>
      </c>
      <c r="B4" s="6"/>
      <c r="C4" s="6" t="s">
        <v>7</v>
      </c>
      <c r="D4" s="17"/>
      <c r="E4" s="17"/>
      <c r="F4" s="17"/>
    </row>
    <row r="5" spans="1:7" ht="22.5" customHeight="1">
      <c r="A5" s="6"/>
      <c r="B5" s="6"/>
      <c r="C5" s="6" t="s">
        <v>13</v>
      </c>
      <c r="D5" s="17"/>
      <c r="E5" s="17"/>
      <c r="F5" s="17"/>
    </row>
    <row r="6" spans="1:7" ht="22.5" customHeight="1">
      <c r="A6" s="6"/>
      <c r="B6" s="6"/>
      <c r="C6" s="6" t="s">
        <v>14</v>
      </c>
      <c r="D6" s="17"/>
      <c r="E6" s="17"/>
      <c r="F6" s="17"/>
    </row>
    <row r="7" spans="1:7" ht="22.5" customHeight="1">
      <c r="A7" s="6"/>
      <c r="B7" s="6"/>
      <c r="C7" s="6" t="s">
        <v>0</v>
      </c>
      <c r="D7" s="18"/>
      <c r="E7" s="17"/>
      <c r="F7" s="17"/>
    </row>
    <row r="8" spans="1:7" ht="11.25" customHeight="1"/>
    <row r="9" spans="1:7" ht="22.5" customHeight="1">
      <c r="A9" s="5" t="s">
        <v>12</v>
      </c>
      <c r="B9" s="11"/>
      <c r="C9" s="13"/>
      <c r="D9" s="19"/>
      <c r="E9" s="22"/>
      <c r="F9" s="26"/>
    </row>
    <row r="10" spans="1:7" ht="22.5" customHeight="1">
      <c r="A10" s="5" t="s">
        <v>16</v>
      </c>
      <c r="B10" s="11"/>
      <c r="C10" s="13"/>
      <c r="D10" s="19"/>
      <c r="E10" s="22"/>
      <c r="F10" s="26"/>
    </row>
    <row r="11" spans="1:7" ht="11.25" customHeight="1">
      <c r="A11" s="7"/>
      <c r="B11" s="7"/>
    </row>
    <row r="12" spans="1:7" ht="18" customHeight="1">
      <c r="A12" s="6" t="s">
        <v>18</v>
      </c>
      <c r="B12" s="6"/>
      <c r="C12" s="6"/>
      <c r="D12" s="6"/>
      <c r="E12" s="5" t="s">
        <v>19</v>
      </c>
      <c r="F12" s="13"/>
    </row>
    <row r="13" spans="1:7" ht="26.25" customHeight="1">
      <c r="A13" s="6" t="s">
        <v>21</v>
      </c>
      <c r="B13" s="12" t="s">
        <v>1</v>
      </c>
      <c r="C13" s="14"/>
      <c r="D13" s="14"/>
      <c r="E13" s="23">
        <v>5</v>
      </c>
      <c r="F13" s="13" t="s">
        <v>22</v>
      </c>
    </row>
    <row r="14" spans="1:7" ht="26.25" customHeight="1">
      <c r="A14" s="6" t="s">
        <v>6</v>
      </c>
      <c r="B14" s="12" t="s">
        <v>24</v>
      </c>
      <c r="C14" s="14"/>
      <c r="D14" s="14"/>
      <c r="E14" s="23">
        <v>0</v>
      </c>
      <c r="F14" s="13" t="s">
        <v>22</v>
      </c>
    </row>
    <row r="15" spans="1:7" ht="26.25" customHeight="1">
      <c r="A15" s="6" t="s">
        <v>26</v>
      </c>
      <c r="B15" s="12" t="s">
        <v>29</v>
      </c>
      <c r="C15" s="14"/>
      <c r="D15" s="14"/>
      <c r="E15" s="23">
        <v>0</v>
      </c>
      <c r="F15" s="13" t="s">
        <v>22</v>
      </c>
    </row>
    <row r="16" spans="1:7" ht="26.25" customHeight="1">
      <c r="A16" s="6" t="s">
        <v>30</v>
      </c>
      <c r="B16" s="12" t="s">
        <v>20</v>
      </c>
      <c r="C16" s="14"/>
      <c r="D16" s="14"/>
      <c r="E16" s="23">
        <v>0</v>
      </c>
      <c r="F16" s="13" t="s">
        <v>22</v>
      </c>
    </row>
    <row r="17" spans="1:9" ht="26.25" customHeight="1">
      <c r="A17" s="6" t="s">
        <v>31</v>
      </c>
      <c r="B17" s="12" t="s">
        <v>32</v>
      </c>
      <c r="C17" s="14"/>
      <c r="D17" s="14"/>
      <c r="E17" s="24">
        <v>0</v>
      </c>
      <c r="F17" s="13" t="s">
        <v>28</v>
      </c>
    </row>
    <row r="18" spans="1:9" ht="26.25" customHeight="1">
      <c r="A18" s="6" t="s">
        <v>34</v>
      </c>
      <c r="B18" s="12" t="s">
        <v>35</v>
      </c>
      <c r="C18" s="14"/>
      <c r="D18" s="14"/>
      <c r="E18" s="23" t="s">
        <v>56</v>
      </c>
      <c r="F18" s="27"/>
    </row>
    <row r="19" spans="1:9" ht="26.25" customHeight="1">
      <c r="A19" s="6" t="s">
        <v>17</v>
      </c>
      <c r="B19" s="12" t="s">
        <v>25</v>
      </c>
      <c r="C19" s="15"/>
      <c r="D19" s="20"/>
      <c r="E19" s="23" t="s">
        <v>56</v>
      </c>
      <c r="F19" s="27"/>
    </row>
    <row r="20" spans="1:9" ht="11.25" customHeight="1"/>
    <row r="21" spans="1:9" ht="18" customHeight="1">
      <c r="A21" s="1" t="s">
        <v>33</v>
      </c>
      <c r="B21" s="1" t="s">
        <v>36</v>
      </c>
    </row>
    <row r="22" spans="1:9" ht="18" customHeight="1">
      <c r="A22" s="1" t="s">
        <v>23</v>
      </c>
      <c r="B22" s="1" t="s">
        <v>37</v>
      </c>
    </row>
    <row r="23" spans="1:9" ht="18" customHeight="1">
      <c r="A23" s="1" t="s">
        <v>38</v>
      </c>
      <c r="B23" s="1" t="s">
        <v>39</v>
      </c>
    </row>
    <row r="24" spans="1:9" ht="18" customHeight="1">
      <c r="A24" s="1" t="s">
        <v>40</v>
      </c>
      <c r="B24" s="1" t="s">
        <v>41</v>
      </c>
    </row>
    <row r="25" spans="1:9" ht="11.25" customHeight="1"/>
    <row r="26" spans="1:9" ht="18" customHeight="1">
      <c r="A26" s="8" t="s">
        <v>42</v>
      </c>
    </row>
    <row r="27" spans="1:9" ht="18" customHeight="1">
      <c r="A27" s="1" t="s">
        <v>43</v>
      </c>
    </row>
    <row r="28" spans="1:9" ht="88.5" customHeight="1"/>
    <row r="29" spans="1:9" ht="18" customHeight="1">
      <c r="A29" s="1" t="s">
        <v>45</v>
      </c>
    </row>
    <row r="30" spans="1:9" ht="140.25" customHeight="1">
      <c r="I30" s="29"/>
    </row>
    <row r="31" spans="1:9" ht="11.25" customHeight="1"/>
    <row r="32" spans="1:9" ht="18" customHeight="1">
      <c r="A32" s="8" t="s">
        <v>27</v>
      </c>
    </row>
    <row r="33" spans="1:6" ht="37.5" customHeight="1">
      <c r="A33" s="9" t="str">
        <f>判定用シート!D7</f>
        <v>盛土規制法　みなし許可　と　中間検査　と　定期報告　の対象です。</v>
      </c>
      <c r="B33" s="9"/>
      <c r="C33" s="9"/>
      <c r="D33" s="9"/>
      <c r="E33" s="9"/>
      <c r="F33" s="9"/>
    </row>
    <row r="34" spans="1:6" ht="37.5" customHeight="1">
      <c r="A34" s="10"/>
      <c r="B34" s="10"/>
      <c r="C34" s="10"/>
      <c r="D34" s="10"/>
      <c r="E34" s="10"/>
      <c r="F34" s="10"/>
    </row>
    <row r="35" spans="1:6" ht="18" customHeight="1"/>
    <row r="36" spans="1:6" ht="18" customHeight="1"/>
  </sheetData>
  <sheetProtection algorithmName="SHA-512" hashValue="nZTSxaDWAm21jQumeO7XAEQezaAMQ55Z/lJsl9MDnrEHi0HYYCamiEJUp7/YZPCR4hmmAiQgwjAVYdviEmnxRA==" saltValue="4I1cE8ZECbp3OTMPY7BJuQ==" spinCount="100000" sheet="1" selectLockedCells="1"/>
  <mergeCells count="17">
    <mergeCell ref="A1:F1"/>
    <mergeCell ref="A3:C3"/>
    <mergeCell ref="D3:F3"/>
    <mergeCell ref="D4:F4"/>
    <mergeCell ref="D5:F5"/>
    <mergeCell ref="D6:F6"/>
    <mergeCell ref="D7:F7"/>
    <mergeCell ref="A9:C9"/>
    <mergeCell ref="D9:F9"/>
    <mergeCell ref="A10:C10"/>
    <mergeCell ref="D10:F10"/>
    <mergeCell ref="A12:D12"/>
    <mergeCell ref="E12:F12"/>
    <mergeCell ref="E18:F18"/>
    <mergeCell ref="E19:F19"/>
    <mergeCell ref="A33:F33"/>
    <mergeCell ref="A4:B7"/>
  </mergeCells>
  <phoneticPr fontId="1"/>
  <dataValidations count="1">
    <dataValidation type="list" allowBlank="1" showDropDown="0" showInputMessage="1" showErrorMessage="1" sqref="E18:E19">
      <formula1>"有,無"</formula1>
    </dataValidation>
  </dataValidations>
  <printOptions horizontalCentered="1" verticalCentered="1"/>
  <pageMargins left="0.23622047244094491" right="0.23622047244094491" top="0.23622047244094491" bottom="0.23622047244094491" header="0" footer="0"/>
  <pageSetup paperSize="9" scale="9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B2:O7"/>
  <sheetViews>
    <sheetView workbookViewId="0">
      <selection sqref="A1:XFD1048576"/>
    </sheetView>
  </sheetViews>
  <sheetFormatPr defaultRowHeight="13"/>
  <cols>
    <col min="1" max="1" width="3.7265625" customWidth="1"/>
    <col min="2" max="2" width="10.26953125" bestFit="1" customWidth="1"/>
    <col min="3" max="7" width="10" customWidth="1"/>
    <col min="10" max="11" width="9" style="30" customWidth="1"/>
    <col min="13" max="13" width="45" customWidth="1"/>
    <col min="15" max="15" width="55.08984375" customWidth="1"/>
  </cols>
  <sheetData>
    <row r="1" spans="2:15" ht="22.5" customHeight="1"/>
    <row r="2" spans="2:15" ht="39">
      <c r="B2" s="31"/>
      <c r="C2" s="32" t="s">
        <v>46</v>
      </c>
      <c r="D2" s="32" t="s">
        <v>47</v>
      </c>
      <c r="E2" s="32" t="s">
        <v>5</v>
      </c>
      <c r="F2" s="32" t="s">
        <v>48</v>
      </c>
      <c r="G2" s="32" t="s">
        <v>44</v>
      </c>
      <c r="H2" s="32" t="s">
        <v>49</v>
      </c>
      <c r="I2" s="32" t="s">
        <v>11</v>
      </c>
      <c r="K2" s="31" t="s">
        <v>50</v>
      </c>
    </row>
    <row r="3" spans="2:15" ht="22.5" customHeight="1">
      <c r="B3" s="31" t="s">
        <v>10</v>
      </c>
      <c r="C3" s="31" t="str">
        <f>IF(チェックシート!$E$13&gt;1,"○","")</f>
        <v>○</v>
      </c>
      <c r="D3" s="31" t="str">
        <f>IF(チェックシート!$E$14&gt;2,"○","")</f>
        <v/>
      </c>
      <c r="E3" s="31" t="str">
        <f>IF(チェックシート!$E$15&gt;2,"○","")</f>
        <v/>
      </c>
      <c r="F3" s="31" t="str">
        <f>IF(チェックシート!$E$16&gt;2,"○","")</f>
        <v/>
      </c>
      <c r="G3" s="31" t="str">
        <f>IF(チェックシート!$E$17&gt;500,"○","")</f>
        <v/>
      </c>
      <c r="H3" s="33"/>
      <c r="I3" s="33"/>
      <c r="J3" s="30" t="s">
        <v>9</v>
      </c>
      <c r="K3" s="31" t="str">
        <f>IF(COUNTIF(C3:G3,"○"),"○","")</f>
        <v>○</v>
      </c>
      <c r="L3" s="30" t="s">
        <v>9</v>
      </c>
      <c r="M3" t="s">
        <v>51</v>
      </c>
    </row>
    <row r="4" spans="2:15" ht="22.5" customHeight="1">
      <c r="B4" s="31" t="s">
        <v>52</v>
      </c>
      <c r="C4" s="31" t="str">
        <f>IF(チェックシート!$E$13&gt;2,"○","")</f>
        <v>○</v>
      </c>
      <c r="D4" s="31" t="str">
        <f>IF(チェックシート!$E$14&gt;5,"○","")</f>
        <v/>
      </c>
      <c r="E4" s="31" t="str">
        <f>IF(チェックシート!$E$15&gt;5,"○","")</f>
        <v/>
      </c>
      <c r="F4" s="31" t="str">
        <f>IF(チェックシート!$E$16&gt;5,"○","")</f>
        <v/>
      </c>
      <c r="G4" s="31" t="str">
        <f>IF(チェックシート!$E$17&gt;3000,"○","")</f>
        <v/>
      </c>
      <c r="H4" s="31" t="str">
        <f>IF(チェックシート!$E$18="有","○","")</f>
        <v>○</v>
      </c>
      <c r="I4" s="33"/>
      <c r="J4" s="30" t="s">
        <v>9</v>
      </c>
      <c r="K4" s="31" t="str">
        <f>IF(COUNTIF(C4:G4,"○"),IF(H4="○","○",""),"")</f>
        <v>○</v>
      </c>
      <c r="L4" s="30" t="s">
        <v>9</v>
      </c>
      <c r="M4" t="s">
        <v>15</v>
      </c>
      <c r="N4" s="30" t="s">
        <v>9</v>
      </c>
      <c r="O4" s="34" t="s">
        <v>8</v>
      </c>
    </row>
    <row r="5" spans="2:15" ht="22.5" customHeight="1">
      <c r="B5" s="31" t="s">
        <v>53</v>
      </c>
      <c r="C5" s="31" t="str">
        <f>IF(チェックシート!$E$13&gt;2,"○","")</f>
        <v>○</v>
      </c>
      <c r="D5" s="31" t="str">
        <f>IF(チェックシート!$E$14&gt;5,"○","")</f>
        <v/>
      </c>
      <c r="E5" s="31" t="str">
        <f>IF(チェックシート!$E$15&gt;5,"○","")</f>
        <v/>
      </c>
      <c r="F5" s="31" t="str">
        <f>IF(チェックシート!$E$16&gt;5,"○","")</f>
        <v/>
      </c>
      <c r="G5" s="31" t="str">
        <f>IF(チェックシート!$E$17&gt;3000,"○","")</f>
        <v/>
      </c>
      <c r="H5" s="33"/>
      <c r="I5" s="31" t="str">
        <f>IF(チェックシート!$E$19="有","○","")</f>
        <v>○</v>
      </c>
      <c r="J5" s="30" t="s">
        <v>9</v>
      </c>
      <c r="K5" s="31" t="str">
        <f>IF(COUNTIF(C5:G5,"○"),IF(I5="○","○",""),"")</f>
        <v>○</v>
      </c>
      <c r="L5" s="30" t="s">
        <v>9</v>
      </c>
      <c r="M5" t="s">
        <v>54</v>
      </c>
      <c r="N5" s="30"/>
      <c r="O5" s="34"/>
    </row>
    <row r="6" spans="2:15" ht="22.5" customHeight="1">
      <c r="M6" t="s">
        <v>55</v>
      </c>
    </row>
    <row r="7" spans="2:15" ht="22.5" customHeight="1">
      <c r="B7" s="30" t="s">
        <v>57</v>
      </c>
      <c r="C7" s="30" t="s">
        <v>9</v>
      </c>
      <c r="D7" t="str">
        <f>IF(K5="○",IF(K4="○",O4,M5),IF(K4="○",M4,IF(K3="○",M3,M6)))</f>
        <v>盛土規制法　みなし許可　と　中間検査　と　定期報告　の対象です。</v>
      </c>
    </row>
  </sheetData>
  <sheetProtection algorithmName="SHA-512" hashValue="hWjrzrVPhb1nR6ZVrh/MVcoHZ1DwNsuN20MUBhVWnih2l2j2Kj/Rxz+WkJxQOSbP4EAG66qnkidshbvejsqgKQ==" saltValue="UF7r5uyDX9Gx9nWiUZk39w==" spinCount="100000" sheet="1" objects="1" scenarios="1" selectLockedCells="1"/>
  <mergeCells count="2">
    <mergeCell ref="N4:N5"/>
    <mergeCell ref="O4:O5"/>
  </mergeCells>
  <phoneticPr fontId="1"/>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チェックシート</vt:lpstr>
      <vt:lpstr>判定用シート</vt:lpstr>
    </vt:vector>
  </TitlesOfParts>
  <Company>saitamaken</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永瀬 晴香（都市計画課）</dc:creator>
  <cp:lastModifiedBy>村田 彰</cp:lastModifiedBy>
  <cp:lastPrinted>2025-06-10T08:51:45Z</cp:lastPrinted>
  <dcterms:created xsi:type="dcterms:W3CDTF">2025-06-06T07:45:15Z</dcterms:created>
  <dcterms:modified xsi:type="dcterms:W3CDTF">2025-06-13T04:03:13Z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0x0101005871A02212AA7F45B9A79E89DEF8A415</vt:lpwstr>
  </property>
  <property fmtid="{D5CDD505-2E9C-101B-9397-08002B2CF9AE}" pid="3" name="MediaServiceImageTags">
    <vt:lpwstr/>
  </property>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2025-06-13T04:03:13Z</vt:filetime>
  </property>
</Properties>
</file>