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<sst xmlns="http://schemas.openxmlformats.org/spreadsheetml/2006/main" count="1088" uniqueCount="631">
  <si>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</si>
  <si>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</si>
  <si>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</si>
  <si>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</si>
  <si>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</si>
  <si>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</si>
  <si>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</si>
  <si>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</si>
  <si>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</si>
  <si>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</si>
  <si>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</si>
  <si>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</si>
  <si>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</si>
  <si>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</si>
  <si>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</si>
  <si>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</si>
  <si>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</si>
  <si>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</si>
  <si>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</si>
  <si>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</si>
  <si>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</si>
  <si>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</si>
  <si>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</si>
  <si>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</si>
  <si>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</si>
  <si>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</si>
  <si>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</si>
  <si>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</si>
  <si>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</si>
  <si>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</si>
  <si>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</si>
  <si>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</si>
  <si>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</si>
  <si>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</si>
  <si>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</si>
  <si>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</si>
  <si>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</si>
  <si>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</si>
  <si>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</si>
  <si>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</si>
  <si>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</si>
  <si>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</si>
  <si>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</si>
  <si>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</si>
  <si>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</si>
  <si>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</si>
  <si>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</si>
  <si>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</si>
  <si>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</si>
  <si>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</si>
  <si>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</si>
  <si>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</si>
  <si>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</si>
  <si>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</si>
  <si>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</si>
  <si>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</si>
  <si>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</si>
  <si>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</si>
  <si>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</si>
  <si>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</si>
  <si>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</si>
  <si>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</si>
  <si>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</si>
  <si>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</si>
  <si>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</si>
  <si>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</si>
  <si>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</si>
  <si>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</si>
  <si>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</si>
  <si>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</si>
  <si>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</si>
  <si>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</si>
  <si>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</si>
  <si>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</si>
  <si>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</si>
  <si>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</si>
  <si>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</si>
  <si>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</si>
  <si>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</si>
  <si>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</si>
  <si>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</si>
  <si>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</si>
  <si>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</si>
  <si>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</si>
  <si>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</si>
  <si>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</si>
  <si>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</si>
  <si>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</si>
  <si>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</si>
  <si>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</si>
  <si>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</si>
  <si>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</si>
  <si>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</si>
  <si>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</si>
  <si>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</si>
  <si>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</si>
  <si>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</si>
  <si>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</si>
  <si>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</si>
  <si>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</si>
  <si>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</si>
  <si>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</si>
  <si>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春日部市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</si>
  <si>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</si>
  <si>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</si>
  <si>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</si>
  <si>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</si>
  <si>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</si>
  <si>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</si>
  <si>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</si>
  <si>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</si>
  <si>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</si>
  <si>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</si>
  <si>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</si>
  <si>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</si>
  <si>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</si>
  <si>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</si>
  <si>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</si>
  <si>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</si>
  <si>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</si>
  <si>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</si>
  <si>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</si>
  <si>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</si>
  <si>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</si>
  <si>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</si>
  <si>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</si>
  <si>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</si>
  <si>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</si>
  <si>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</si>
  <si>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</si>
  <si>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</si>
  <si>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</si>
  <si>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</si>
  <si>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</si>
  <si>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</si>
  <si>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</si>
  <si>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</si>
  <si>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</si>
  <si>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</si>
  <si>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</si>
  <si>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</si>
  <si>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</si>
  <si>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</si>
  <si>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</si>
  <si>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</si>
  <si>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</si>
  <si>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</si>
  <si>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</si>
  <si>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</si>
  <si>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</si>
  <si>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</si>
  <si>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</si>
  <si>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</si>
  <si>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</si>
  <si>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</si>
  <si>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</si>
  <si>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</si>
  <si>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</si>
  <si>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</si>
  <si>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</si>
  <si>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</si>
  <si>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</si>
  <si>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</si>
  <si>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</si>
  <si>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</si>
  <si>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</si>
  <si>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</si>
  <si>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</si>
  <si>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</si>
  <si>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</si>
  <si>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</si>
  <si>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</si>
  <si>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</si>
  <si>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</si>
  <si>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</si>
  <si>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</si>
  <si>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</si>
  <si>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</si>
  <si>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</si>
  <si>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</si>
  <si>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</si>
  <si>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</si>
  <si>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</si>
  <si>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</si>
  <si>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</si>
  <si>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</si>
  <si>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</si>
  <si>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</si>
  <si>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</si>
  <si>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</si>
  <si>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</si>
  <si>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</si>
  <si>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</si>
  <si>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</si>
  <si>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</si>
  <si>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</si>
  <si>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</si>
  <si>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</si>
  <si>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</si>
  <si>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</si>
  <si>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</si>
  <si>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</si>
  <si>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</si>
  <si>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</si>
  <si>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</si>
  <si>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</si>
  <si>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</si>
  <si>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</si>
  <si>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</si>
  <si>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</si>
  <si>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</si>
  <si>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</si>
  <si>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</si>
  <si>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</si>
  <si>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</si>
  <si>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</si>
  <si>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</si>
  <si>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</si>
  <si>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</si>
  <si>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埼玉県春日部市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</si>
  <si>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</si>
  <si>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</si>
  <si>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</si>
  <si>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</si>
  <si>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</si>
  <si>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</si>
  <si>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</si>
  <si>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</si>
  <si>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</si>
  <si>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</si>
  <si>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</si>
  <si>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</si>
  <si>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</si>
  <si>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</si>
  <si>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</si>
  <si>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</si>
  <si>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</si>
  <si>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</si>
  <si>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</si>
  <si>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</si>
  <si>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</si>
  <si>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</si>
  <si>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</si>
  <si>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</si>
  <si>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</si>
  <si>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</si>
  <si>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</si>
  <si>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</si>
  <si>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</si>
  <si>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</si>
  <si>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</si>
  <si>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</si>
  <si>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</si>
  <si>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</si>
  <si>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</si>
  <si>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</si>
  <si>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</si>
  <si>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</si>
  <si>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</si>
  <si>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</si>
  <si>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</si>
  <si>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</si>
  <si>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</si>
  <si>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</si>
  <si>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</si>
  <si>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</si>
  <si>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</si>
  <si>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</si>
  <si>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</si>
  <si>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</si>
  <si>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</si>
  <si>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</si>
  <si>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</si>
  <si>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</si>
  <si>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</si>
  <si>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</si>
  <si>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</si>
  <si>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</si>
  <si>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</si>
  <si>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</si>
  <si>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</si>
  <si>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</si>
  <si>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</si>
  <si>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</si>
  <si>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</si>
  <si>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</si>
  <si>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</si>
  <si>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</si>
  <si>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</si>
  <si>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</si>
  <si>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</si>
  <si>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</si>
  <si>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</si>
  <si>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</si>
  <si>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</si>
  <si>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</si>
  <si>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</si>
  <si>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</si>
  <si>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</si>
  <si>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</si>
  <si>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</si>
  <si>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</si>
  <si>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</si>
  <si>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</si>
  <si>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</si>
  <si>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</si>
  <si>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</si>
  <si>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</si>
  <si>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</si>
  <si>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</si>
  <si>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</si>
  <si>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</si>
  <si>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</si>
  <si>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</si>
  <si>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</si>
  <si>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</si>
  <si>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</si>
  <si>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</si>
  <si>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</si>
  <si>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</si>
  <si>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</si>
  <si>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</si>
  <si>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</si>
  <si>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</si>
  <si>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</si>
  <si>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</si>
  <si>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</si>
  <si>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</si>
  <si>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</si>
  <si>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</si>
  <si>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</si>
  <si>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</si>
  <si>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</si>
  <si>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</si>
  <si>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</si>
  <si>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</si>
  <si>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</si>
  <si>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</si>
  <si>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</si>
  <si>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</si>
  <si>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</si>
  <si>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</si>
  <si>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</si>
  <si>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</si>
  <si>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</si>
  <si>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</si>
  <si>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</si>
  <si>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</si>
  <si>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</si>
  <si>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</si>
  <si>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</si>
  <si>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</si>
  <si>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</si>
  <si>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</si>
  <si>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</si>
  <si>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</si>
  <si>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</si>
  <si>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</si>
  <si>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</si>
  <si>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</si>
  <si>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</si>
  <si>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</si>
  <si>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</si>
  <si>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</si>
  <si>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</si>
  <si>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</si>
  <si>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</si>
  <si>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</si>
  <si>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</si>
  <si>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</si>
  <si>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</si>
  <si>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</si>
  <si>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</si>
  <si>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</si>
  <si>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</si>
  <si>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埼玉県春日部市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</si>
  <si>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</si>
  <si>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</si>
  <si>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</si>
  <si>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</si>
  <si>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</si>
  <si>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</si>
  <si>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</si>
  <si>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</si>
  <si>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</si>
  <si>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</si>
  <si>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</si>
  <si>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</si>
  <si>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</si>
  <si>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</si>
  <si>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</si>
  <si>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</si>
  <si>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</si>
  <si>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</si>
  <si>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</si>
  <si>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</si>
  <si>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</si>
  <si>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</si>
  <si>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</si>
  <si>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</si>
  <si>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</si>
  <si>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</si>
  <si>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</si>
  <si>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</si>
  <si>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</si>
  <si>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</si>
  <si>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</si>
  <si>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</si>
  <si>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</si>
  <si>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</si>
  <si>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</si>
  <si>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</si>
  <si>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</si>
  <si>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</si>
  <si>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</si>
  <si>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</si>
  <si>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</si>
  <si>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</si>
  <si>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</si>
  <si>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西金野井第二土地区画整理事業特別会計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</si>
  <si>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</si>
  <si>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</si>
  <si>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</si>
  <si>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</si>
  <si>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</si>
  <si>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</si>
  <si>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</si>
  <si>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</si>
  <si>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</si>
  <si>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</si>
  <si>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</si>
  <si>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</si>
  <si>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</si>
  <si>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</si>
  <si>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</si>
  <si>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</si>
  <si>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</si>
  <si>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</si>
  <si>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</si>
  <si>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</si>
  <si>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</si>
  <si>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</si>
  <si>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</si>
  <si>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</si>
  <si>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</si>
  <si>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</si>
  <si>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</si>
  <si>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</si>
  <si>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</si>
  <si>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</si>
  <si>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</si>
  <si>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</si>
  <si>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</si>
  <si>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</si>
  <si>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</si>
  <si>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</si>
  <si>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</si>
  <si>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</si>
  <si>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</si>
  <si>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</si>
  <si>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</si>
  <si>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</si>
  <si>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</si>
  <si>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</si>
  <si>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</si>
  <si>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</si>
  <si>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</si>
  <si>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</si>
  <si>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</si>
  <si>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</si>
  <si>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</si>
  <si>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</si>
  <si>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</si>
  <si>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</si>
  <si>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</si>
  <si>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</si>
  <si>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</si>
  <si>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</si>
  <si>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</si>
  <si>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</si>
  <si>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</si>
  <si>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</si>
  <si>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</si>
  <si>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</si>
  <si>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</si>
  <si>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</si>
  <si>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</si>
  <si>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</si>
  <si>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</si>
  <si>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</si>
  <si>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</si>
  <si>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</si>
  <si>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</si>
  <si>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西金野井第二土地区画整理事業特別会計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</si>
  <si>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</si>
  <si>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</si>
  <si>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</si>
  <si>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</si>
  <si>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</si>
  <si>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</si>
  <si>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</si>
  <si>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</si>
  <si>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</si>
  <si>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</si>
  <si>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</si>
  <si>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</si>
  <si>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</si>
  <si>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</si>
  <si>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</si>
  <si>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</si>
  <si>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</si>
  <si>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</si>
  <si>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</si>
  <si>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</si>
  <si>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</si>
  <si>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</si>
  <si>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</si>
  <si>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</si>
  <si>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</si>
  <si>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</si>
  <si>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</si>
  <si>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</si>
  <si>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</si>
  <si>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</si>
  <si>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</si>
  <si>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</si>
  <si>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</si>
  <si>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</si>
  <si>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</si>
  <si>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</si>
  <si>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</si>
  <si>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</si>
  <si>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</si>
  <si>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</si>
  <si>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</si>
  <si>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</si>
  <si>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</si>
  <si>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</si>
  <si>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</si>
  <si>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</si>
  <si>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</si>
  <si>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</si>
  <si>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</si>
  <si>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</si>
  <si>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</si>
  <si>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</si>
  <si>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</si>
  <si>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</si>
  <si>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</si>
  <si>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</si>
  <si>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</si>
  <si>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</si>
  <si>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</si>
  <si>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</si>
  <si>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</si>
  <si>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</si>
  <si>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</si>
  <si>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</si>
  <si>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</si>
  <si>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</si>
  <si>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</si>
  <si>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</si>
  <si>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</si>
  <si>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</si>
  <si>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</si>
  <si>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</si>
  <si>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</si>
  <si>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</si>
  <si>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</si>
  <si>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</si>
  <si>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</si>
  <si>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</si>
  <si>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</si>
  <si>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</si>
  <si>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</si>
  <si>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</si>
  <si>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</si>
  <si>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</si>
  <si>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</si>
  <si>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</si>
  <si>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</si>
  <si>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</si>
  <si>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</si>
  <si>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</si>
  <si>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</si>
  <si>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</si>
  <si>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2.83</t>
  </si>
  <si>
    <t>▲ 2.12</t>
  </si>
  <si>
    <t>水道事業会計</t>
  </si>
  <si>
    <t>一般会計</t>
  </si>
  <si>
    <t>介護保険特別会計</t>
  </si>
  <si>
    <t>下水道事業会計</t>
  </si>
  <si>
    <t>国民健康保険特別会計</t>
  </si>
  <si>
    <t>病院事業会計</t>
  </si>
  <si>
    <t>後期高齢者医療特別会計</t>
  </si>
  <si>
    <t>看護専門学校特別会計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</si>
  <si>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</si>
  <si>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</si>
  <si>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</si>
  <si>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</si>
  <si>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</si>
  <si>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</si>
  <si>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</si>
  <si>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</si>
  <si>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</si>
  <si>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春日部市土地開発公社</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</si>
  <si>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</si>
  <si>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</si>
  <si>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</si>
  <si>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</si>
  <si>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</si>
  <si>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</si>
  <si>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</si>
  <si>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</si>
  <si>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埼葛斎場組合</t>
    <phoneticPr fontId="2"/>
  </si>
  <si>
    <t>利根川栗橋流域水防事務組合</t>
    <phoneticPr fontId="2"/>
  </si>
  <si>
    <t>江戸川水防事務組合</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</si>
  <si>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</si>
  <si>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</si>
  <si>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</si>
  <si>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</si>
  <si>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</si>
  <si>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の5年間の推移においては28年度に大きな上昇が見られたが、これは春日部市立医療センター開所に係る病院出資債発行の影響によるものであり、開所後の平成29年度では平成26年度以前並となっている。また、平成30年度には市債の繰上償還を行い、令和元年度には下水道事業会計などへの公営企業債等繰入見込額が約25億円減少したことで将来負担額は減少していた。しかし、令和2年度においては前年度に比べ充当可能特定歳入や基準財政需要額算入見込額が約16億円減少したことなどにより、比率の分子が前年度と比べ約6億円増となったことが要因となり、やや上昇している。対して実質公債費比率の5年間の推移は逓減となっているところであるが、これは過去の高利率の市債の償還の終了及び近年の低利率での市債の発行が影響したものとみられる。</t>
    <rPh sb="183" eb="185">
      <t>レイワ</t>
    </rPh>
    <rPh sb="186" eb="188">
      <t>ネンド</t>
    </rPh>
    <rPh sb="193" eb="196">
      <t>ゼンネンド</t>
    </rPh>
    <rPh sb="197" eb="198">
      <t>クラ</t>
    </rPh>
    <rPh sb="262" eb="264">
      <t>ヨウイン</t>
    </rPh>
    <rPh sb="270" eb="272">
      <t>ジョウショウ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</si>
  <si>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</si>
  <si>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</si>
  <si>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</si>
  <si>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平成28年度決算時46.8％、平成29年度決算時31.7％、平成30年度決算時17.3%、令和元年度決算時8.5%、令和2年度11.2%となっており、対して有形固定資産減価償却率は平成28年度決算時53.4％、平成29年度決算時55.2％、平成30年度決算時54.9%、令和元年度決算時56.3%、令和2年度57.6%となっている。
　令和２年度において、将来負担比率が11.2％で2.7％上昇したが、上昇の主な要因が充当可能特定歳入や基準財政需要額算入見込額が約16億円減少したことなどにより、比率の分子となる部分が前年度と比べて約6億円増となったことが要因と考えられる。
　なお、類似団体内平均と比較して、本市の将来負担比率及び有形固定資産減価償却率は現時点では低く推移しているが、今後も持続可能な公共施設の維持に取り組む。</t>
    <rPh sb="66" eb="68">
      <t>レイワ</t>
    </rPh>
    <rPh sb="69" eb="71">
      <t>ネンド</t>
    </rPh>
    <rPh sb="157" eb="159">
      <t>レイワ</t>
    </rPh>
    <rPh sb="160" eb="162">
      <t>ネンド</t>
    </rPh>
    <rPh sb="176" eb="178">
      <t>レイワ</t>
    </rPh>
    <rPh sb="179" eb="181">
      <t>ネンド</t>
    </rPh>
    <rPh sb="203" eb="205">
      <t>ジョウショウ</t>
    </rPh>
    <rPh sb="209" eb="211">
      <t>ジョウショウ</t>
    </rPh>
    <rPh sb="217" eb="219">
      <t>ジュウトウ</t>
    </rPh>
    <rPh sb="219" eb="221">
      <t>カノウ</t>
    </rPh>
    <rPh sb="221" eb="223">
      <t>トクテイ</t>
    </rPh>
    <rPh sb="223" eb="225">
      <t>サイニュウ</t>
    </rPh>
    <rPh sb="226" eb="228">
      <t>キジュン</t>
    </rPh>
    <rPh sb="228" eb="230">
      <t>ザイセイ</t>
    </rPh>
    <rPh sb="230" eb="232">
      <t>ジュヨウ</t>
    </rPh>
    <rPh sb="232" eb="233">
      <t>ガク</t>
    </rPh>
    <rPh sb="233" eb="235">
      <t>サンニュウ</t>
    </rPh>
    <rPh sb="235" eb="237">
      <t>ミコミ</t>
    </rPh>
    <rPh sb="237" eb="238">
      <t>ガク</t>
    </rPh>
    <rPh sb="239" eb="240">
      <t>ヤク</t>
    </rPh>
    <rPh sb="242" eb="244">
      <t>オクエン</t>
    </rPh>
    <rPh sb="244" eb="246">
      <t>ゲンショウ</t>
    </rPh>
    <rPh sb="256" eb="258">
      <t>ヒリツ</t>
    </rPh>
    <rPh sb="259" eb="261">
      <t>ブンシ</t>
    </rPh>
    <rPh sb="264" eb="266">
      <t>ブブン</t>
    </rPh>
    <rPh sb="267" eb="270">
      <t>ゼンネンド</t>
    </rPh>
    <rPh sb="271" eb="272">
      <t>クラ</t>
    </rPh>
    <rPh sb="274" eb="275">
      <t>ヤク</t>
    </rPh>
    <rPh sb="276" eb="278">
      <t>オクエン</t>
    </rPh>
    <rPh sb="278" eb="279">
      <t>ゾウ</t>
    </rPh>
    <rPh sb="286" eb="288">
      <t>ヨウイン</t>
    </rPh>
    <rPh sb="289" eb="290">
      <t>カンガ</t>
    </rPh>
    <rPh sb="313" eb="315">
      <t>ホンシ</t>
    </rPh>
    <rPh sb="316" eb="318">
      <t>ショウライ</t>
    </rPh>
    <rPh sb="318" eb="320">
      <t>フタン</t>
    </rPh>
    <rPh sb="320" eb="322">
      <t>ヒリツ</t>
    </rPh>
    <rPh sb="322" eb="323">
      <t>オヨ</t>
    </rPh>
    <rPh sb="324" eb="326">
      <t>ユウケイ</t>
    </rPh>
    <rPh sb="326" eb="328">
      <t>コテイ</t>
    </rPh>
    <rPh sb="328" eb="330">
      <t>シサン</t>
    </rPh>
    <rPh sb="330" eb="332">
      <t>ゲンカ</t>
    </rPh>
    <rPh sb="332" eb="334">
      <t>ショウキャク</t>
    </rPh>
    <rPh sb="334" eb="335">
      <t>リツ</t>
    </rPh>
    <rPh sb="336" eb="339">
      <t>ゲンジテン</t>
    </rPh>
    <rPh sb="341" eb="342">
      <t>ヒク</t>
    </rPh>
    <rPh sb="343" eb="345">
      <t>スイイ</t>
    </rPh>
    <rPh sb="351" eb="353">
      <t>コンゴ</t>
    </rPh>
    <rPh sb="354" eb="356">
      <t>ジゾク</t>
    </rPh>
    <rPh sb="356" eb="358">
      <t>カノウ</t>
    </rPh>
    <rPh sb="359" eb="361">
      <t>コウキョウ</t>
    </rPh>
    <rPh sb="361" eb="363">
      <t>シセツ</t>
    </rPh>
    <rPh sb="364" eb="366">
      <t>イジ</t>
    </rPh>
    <rPh sb="367" eb="368">
      <t>ト</t>
    </rPh>
    <rPh sb="369" eb="370">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</si>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</sst>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xmlns:c16r2="http://schemas.microsoft.com/office/drawing/2015/06/chart">
            <c:ext xmlns:c16="http://schemas.microsoft.com/office/drawing/2014/chart" uri="{C3380CC4-5D6E-409C-BE32-E72D297353CC}">
              <c16:uniqueId val="{00000000-900F-4B39-95CA-D7F1521C23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25424</c:v>
                </c:pt>
                <c:pt idx="1">
                  <c:v>25837</c:v>
                </c:pt>
                <c:pt idx="2">
                  <c:v>31680</c:v>
                </c:pt>
                <c:pt idx="3">
                  <c:v>18557</c:v>
                </c:pt>
                <c:pt idx="4">
                  <c:v>30815</c:v>
                </c:pt>
              </c:numCache>
            </c:numRef>
          </c:val>
          <c:smooth val="0"/>
          <c:extLst xmlns:c16r2="http://schemas.microsoft.com/office/drawing/2015/06/chart">
            <c:ext xmlns:c16="http://schemas.microsoft.com/office/drawing/2014/chart" uri="{C3380CC4-5D6E-409C-BE32-E72D297353CC}">
              <c16:uniqueId val="{00000001-900F-4B39-95CA-D7F1521C233C}"/>
            </c:ext>
          </c:extLst>
        </c:ser>
        <c:dLbls>
          <c:showLegendKey val="0"/>
          <c:showVal val="0"/>
          <c:showCatName val="0"/>
          <c:showSerName val="0"/>
          <c:showPercent val="0"/>
          <c:showBubbleSize val="0"/>
        </c:dLbls>
        <c:marker val="1"/>
        <c:smooth val="0"/>
        <c:axId val="170828160"/>
        <c:axId val="170830080"/>
      </c:lineChart>
      <c:catAx>
        <c:axId val="170828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830080"/>
        <c:crosses val="autoZero"/>
        <c:auto val="1"/>
        <c:lblAlgn val="ctr"/>
        <c:lblOffset val="100"/>
        <c:tickLblSkip val="1"/>
        <c:tickMarkSkip val="1"/>
        <c:noMultiLvlLbl val="0"/>
      </c:catAx>
      <c:valAx>
        <c:axId val="1708300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828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4.57</c:v>
                </c:pt>
                <c:pt idx="1">
                  <c:v>5.19</c:v>
                </c:pt>
                <c:pt idx="2">
                  <c:v>5.68</c:v>
                </c:pt>
                <c:pt idx="3">
                  <c:v>6.25</c:v>
                </c:pt>
                <c:pt idx="4">
                  <c:v>7.19</c:v>
                </c:pt>
              </c:numCache>
            </c:numRef>
          </c:val>
          <c:extLst xmlns:c16r2="http://schemas.microsoft.com/office/drawing/2015/06/chart">
            <c:ext xmlns:c16="http://schemas.microsoft.com/office/drawing/2014/chart" uri="{C3380CC4-5D6E-409C-BE32-E72D297353CC}">
              <c16:uniqueId val="{00000000-4B4E-456E-8A75-5717A64C19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9.48</c:v>
                </c:pt>
                <c:pt idx="1">
                  <c:v>9.8699999999999992</c:v>
                </c:pt>
                <c:pt idx="2">
                  <c:v>9.75</c:v>
                </c:pt>
                <c:pt idx="3">
                  <c:v>6.79</c:v>
                </c:pt>
                <c:pt idx="4">
                  <c:v>7.28</c:v>
                </c:pt>
              </c:numCache>
            </c:numRef>
          </c:val>
          <c:extLst xmlns:c16r2="http://schemas.microsoft.com/office/drawing/2015/06/chart">
            <c:ext xmlns:c16="http://schemas.microsoft.com/office/drawing/2014/chart" uri="{C3380CC4-5D6E-409C-BE32-E72D297353CC}">
              <c16:uniqueId val="{00000001-4B4E-456E-8A75-5717A64C1918}"/>
            </c:ext>
          </c:extLst>
        </c:ser>
        <c:dLbls>
          <c:showLegendKey val="0"/>
          <c:showVal val="0"/>
          <c:showCatName val="0"/>
          <c:showSerName val="0"/>
          <c:showPercent val="0"/>
          <c:showBubbleSize val="0"/>
        </c:dLbls>
        <c:gapWidth val="250"/>
        <c:overlap val="100"/>
        <c:axId val="179950336"/>
        <c:axId val="179952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-2.83</c:v>
                </c:pt>
                <c:pt idx="1">
                  <c:v>1.1100000000000001</c:v>
                </c:pt>
                <c:pt idx="2">
                  <c:v>0.55000000000000004</c:v>
                </c:pt>
                <c:pt idx="3">
                  <c:v>-2.12</c:v>
                </c:pt>
                <c:pt idx="4">
                  <c:v>1.69</c:v>
                </c:pt>
              </c:numCache>
            </c:numRef>
          </c:val>
          <c:smooth val="0"/>
          <c:extLst xmlns:c16r2="http://schemas.microsoft.com/office/drawing/2015/06/chart">
            <c:ext xmlns:c16="http://schemas.microsoft.com/office/drawing/2014/chart" uri="{C3380CC4-5D6E-409C-BE32-E72D297353CC}">
              <c16:uniqueId val="{00000002-4B4E-456E-8A75-5717A64C1918}"/>
            </c:ext>
          </c:extLst>
        </c:ser>
        <c:dLbls>
          <c:showLegendKey val="0"/>
          <c:showVal val="0"/>
          <c:showCatName val="0"/>
          <c:showSerName val="0"/>
          <c:showPercent val="0"/>
          <c:showBubbleSize val="0"/>
        </c:dLbls>
        <c:marker val="1"/>
        <c:smooth val="0"/>
        <c:axId val="179950336"/>
        <c:axId val="179952256"/>
      </c:lineChart>
      <c:catAx>
        <c:axId val="17995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952256"/>
        <c:crosses val="autoZero"/>
        <c:auto val="1"/>
        <c:lblAlgn val="ctr"/>
        <c:lblOffset val="100"/>
        <c:tickLblSkip val="1"/>
        <c:tickMarkSkip val="1"/>
        <c:noMultiLvlLbl val="0"/>
      </c:catAx>
      <c:valAx>
        <c:axId val="17995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95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BCD-4395-8D03-89B8DA505C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CD-4395-8D03-89B8DA505CCE}"/>
            </c:ext>
          </c:extLst>
        </c:ser>
        <c:ser>
          <c:idx val="2"/>
          <c:order val="2"/>
          <c:tx>
            <c:strRef>
              <c:f>データシート!$A$29</c:f>
              <c:strCache>
                <c:ptCount val="1"/>
                <c:pt idx="0">
                  <c:v>看護専門学校特別会計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8BCD-4395-8D03-89B8DA505CC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3-8BCD-4395-8D03-89B8DA505CCE}"/>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1.67</c:v>
                </c:pt>
                <c:pt idx="2">
                  <c:v>#N/A</c:v>
                </c:pt>
                <c:pt idx="3">
                  <c:v>1.44</c:v>
                </c:pt>
                <c:pt idx="4">
                  <c:v>#N/A</c:v>
                </c:pt>
                <c:pt idx="5">
                  <c:v>1.53</c:v>
                </c:pt>
                <c:pt idx="6">
                  <c:v>#N/A</c:v>
                </c:pt>
                <c:pt idx="7">
                  <c:v>1.25</c:v>
                </c:pt>
                <c:pt idx="8">
                  <c:v>#N/A</c:v>
                </c:pt>
                <c:pt idx="9">
                  <c:v>0.96</c:v>
                </c:pt>
              </c:numCache>
            </c:numRef>
          </c:val>
          <c:extLst xmlns:c16r2="http://schemas.microsoft.com/office/drawing/2015/06/chart">
            <c:ext xmlns:c16="http://schemas.microsoft.com/office/drawing/2014/chart" uri="{C3380CC4-5D6E-409C-BE32-E72D297353CC}">
              <c16:uniqueId val="{00000004-8BCD-4395-8D03-89B8DA505CC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3.49</c:v>
                </c:pt>
                <c:pt idx="2">
                  <c:v>#N/A</c:v>
                </c:pt>
                <c:pt idx="3">
                  <c:v>3.31</c:v>
                </c:pt>
                <c:pt idx="4">
                  <c:v>#N/A</c:v>
                </c:pt>
                <c:pt idx="5">
                  <c:v>1.56</c:v>
                </c:pt>
                <c:pt idx="6">
                  <c:v>#N/A</c:v>
                </c:pt>
                <c:pt idx="7">
                  <c:v>1.1499999999999999</c:v>
                </c:pt>
                <c:pt idx="8">
                  <c:v>#N/A</c:v>
                </c:pt>
                <c:pt idx="9">
                  <c:v>1.52</c:v>
                </c:pt>
              </c:numCache>
            </c:numRef>
          </c:val>
          <c:extLst xmlns:c16r2="http://schemas.microsoft.com/office/drawing/2015/06/chart">
            <c:ext xmlns:c16="http://schemas.microsoft.com/office/drawing/2014/chart" uri="{C3380CC4-5D6E-409C-BE32-E72D297353CC}">
              <c16:uniqueId val="{00000005-8BCD-4395-8D03-89B8DA505CC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1.82</c:v>
                </c:pt>
                <c:pt idx="2">
                  <c:v>#N/A</c:v>
                </c:pt>
                <c:pt idx="3">
                  <c:v>1.74</c:v>
                </c:pt>
                <c:pt idx="4">
                  <c:v>#N/A</c:v>
                </c:pt>
                <c:pt idx="5">
                  <c:v>1.56</c:v>
                </c:pt>
                <c:pt idx="6">
                  <c:v>#N/A</c:v>
                </c:pt>
                <c:pt idx="7">
                  <c:v>1.73</c:v>
                </c:pt>
                <c:pt idx="8">
                  <c:v>#N/A</c:v>
                </c:pt>
                <c:pt idx="9">
                  <c:v>1.61</c:v>
                </c:pt>
              </c:numCache>
            </c:numRef>
          </c:val>
          <c:extLst xmlns:c16r2="http://schemas.microsoft.com/office/drawing/2015/06/chart">
            <c:ext xmlns:c16="http://schemas.microsoft.com/office/drawing/2014/chart" uri="{C3380CC4-5D6E-409C-BE32-E72D297353CC}">
              <c16:uniqueId val="{00000006-8BCD-4395-8D03-89B8DA505CC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1.78</c:v>
                </c:pt>
                <c:pt idx="2">
                  <c:v>#N/A</c:v>
                </c:pt>
                <c:pt idx="3">
                  <c:v>2.9</c:v>
                </c:pt>
                <c:pt idx="4">
                  <c:v>#N/A</c:v>
                </c:pt>
                <c:pt idx="5">
                  <c:v>2.2599999999999998</c:v>
                </c:pt>
                <c:pt idx="6">
                  <c:v>#N/A</c:v>
                </c:pt>
                <c:pt idx="7">
                  <c:v>1.77</c:v>
                </c:pt>
                <c:pt idx="8">
                  <c:v>#N/A</c:v>
                </c:pt>
                <c:pt idx="9">
                  <c:v>1.7</c:v>
                </c:pt>
              </c:numCache>
            </c:numRef>
          </c:val>
          <c:extLst xmlns:c16r2="http://schemas.microsoft.com/office/drawing/2015/06/chart">
            <c:ext xmlns:c16="http://schemas.microsoft.com/office/drawing/2014/chart" uri="{C3380CC4-5D6E-409C-BE32-E72D297353CC}">
              <c16:uniqueId val="{00000007-8BCD-4395-8D03-89B8DA505C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4.5599999999999996</c:v>
                </c:pt>
                <c:pt idx="2">
                  <c:v>#N/A</c:v>
                </c:pt>
                <c:pt idx="3">
                  <c:v>5.18</c:v>
                </c:pt>
                <c:pt idx="4">
                  <c:v>#N/A</c:v>
                </c:pt>
                <c:pt idx="5">
                  <c:v>5.66</c:v>
                </c:pt>
                <c:pt idx="6">
                  <c:v>#N/A</c:v>
                </c:pt>
                <c:pt idx="7">
                  <c:v>6.23</c:v>
                </c:pt>
                <c:pt idx="8">
                  <c:v>#N/A</c:v>
                </c:pt>
                <c:pt idx="9">
                  <c:v>7.18</c:v>
                </c:pt>
              </c:numCache>
            </c:numRef>
          </c:val>
          <c:extLst xmlns:c16r2="http://schemas.microsoft.com/office/drawing/2015/06/chart">
            <c:ext xmlns:c16="http://schemas.microsoft.com/office/drawing/2014/chart" uri="{C3380CC4-5D6E-409C-BE32-E72D297353CC}">
              <c16:uniqueId val="{00000008-8BCD-4395-8D03-89B8DA505CC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10.66</c:v>
                </c:pt>
                <c:pt idx="2">
                  <c:v>#N/A</c:v>
                </c:pt>
                <c:pt idx="3">
                  <c:v>10.23</c:v>
                </c:pt>
                <c:pt idx="4">
                  <c:v>#N/A</c:v>
                </c:pt>
                <c:pt idx="5">
                  <c:v>9.2799999999999994</c:v>
                </c:pt>
                <c:pt idx="6">
                  <c:v>#N/A</c:v>
                </c:pt>
                <c:pt idx="7">
                  <c:v>8.57</c:v>
                </c:pt>
                <c:pt idx="8">
                  <c:v>#N/A</c:v>
                </c:pt>
                <c:pt idx="9">
                  <c:v>8.15</c:v>
                </c:pt>
              </c:numCache>
            </c:numRef>
          </c:val>
          <c:extLst xmlns:c16r2="http://schemas.microsoft.com/office/drawing/2015/06/chart">
            <c:ext xmlns:c16="http://schemas.microsoft.com/office/drawing/2014/chart" uri="{C3380CC4-5D6E-409C-BE32-E72D297353CC}">
              <c16:uniqueId val="{00000009-8BCD-4395-8D03-89B8DA505CCE}"/>
            </c:ext>
          </c:extLst>
        </c:ser>
        <c:dLbls>
          <c:showLegendKey val="0"/>
          <c:showVal val="0"/>
          <c:showCatName val="0"/>
          <c:showSerName val="0"/>
          <c:showPercent val="0"/>
          <c:showBubbleSize val="0"/>
        </c:dLbls>
        <c:gapWidth val="150"/>
        <c:overlap val="100"/>
        <c:axId val="180423296"/>
        <c:axId val="180437376"/>
      </c:barChart>
      <c:catAx>
        <c:axId val="18042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437376"/>
        <c:crosses val="autoZero"/>
        <c:auto val="1"/>
        <c:lblAlgn val="ctr"/>
        <c:lblOffset val="100"/>
        <c:tickLblSkip val="1"/>
        <c:tickMarkSkip val="1"/>
        <c:noMultiLvlLbl val="0"/>
      </c:catAx>
      <c:valAx>
        <c:axId val="18043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42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7015</c:v>
                </c:pt>
                <c:pt idx="5">
                  <c:v>7316</c:v>
                </c:pt>
                <c:pt idx="8">
                  <c:v>7563</c:v>
                </c:pt>
                <c:pt idx="11">
                  <c:v>7720</c:v>
                </c:pt>
                <c:pt idx="14">
                  <c:v>7866</c:v>
                </c:pt>
              </c:numCache>
            </c:numRef>
          </c:val>
          <c:extLst xmlns:c16r2="http://schemas.microsoft.com/office/drawing/2015/06/chart">
            <c:ext xmlns:c16="http://schemas.microsoft.com/office/drawing/2014/chart" uri="{C3380CC4-5D6E-409C-BE32-E72D297353CC}">
              <c16:uniqueId val="{00000000-CB78-480D-80B9-4975CA8EBA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B78-480D-80B9-4975CA8EBA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433</c:v>
                </c:pt>
                <c:pt idx="3">
                  <c:v>495</c:v>
                </c:pt>
                <c:pt idx="6">
                  <c:v>547</c:v>
                </c:pt>
                <c:pt idx="9">
                  <c:v>522</c:v>
                </c:pt>
                <c:pt idx="12">
                  <c:v>300</c:v>
                </c:pt>
              </c:numCache>
            </c:numRef>
          </c:val>
          <c:extLst xmlns:c16r2="http://schemas.microsoft.com/office/drawing/2015/06/chart">
            <c:ext xmlns:c16="http://schemas.microsoft.com/office/drawing/2014/chart" uri="{C3380CC4-5D6E-409C-BE32-E72D297353CC}">
              <c16:uniqueId val="{00000002-CB78-480D-80B9-4975CA8EBA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116</c:v>
                </c:pt>
                <c:pt idx="3">
                  <c:v>112</c:v>
                </c:pt>
                <c:pt idx="6">
                  <c:v>112</c:v>
                </c:pt>
                <c:pt idx="9">
                  <c:v>63</c:v>
                </c:pt>
                <c:pt idx="12">
                  <c:v>43</c:v>
                </c:pt>
              </c:numCache>
            </c:numRef>
          </c:val>
          <c:extLst xmlns:c16r2="http://schemas.microsoft.com/office/drawing/2015/06/chart">
            <c:ext xmlns:c16="http://schemas.microsoft.com/office/drawing/2014/chart" uri="{C3380CC4-5D6E-409C-BE32-E72D297353CC}">
              <c16:uniqueId val="{00000003-CB78-480D-80B9-4975CA8EBA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1672</c:v>
                </c:pt>
                <c:pt idx="3">
                  <c:v>1565</c:v>
                </c:pt>
                <c:pt idx="6">
                  <c:v>2240</c:v>
                </c:pt>
                <c:pt idx="9">
                  <c:v>1426</c:v>
                </c:pt>
                <c:pt idx="12">
                  <c:v>1505</c:v>
                </c:pt>
              </c:numCache>
            </c:numRef>
          </c:val>
          <c:extLst xmlns:c16r2="http://schemas.microsoft.com/office/drawing/2015/06/chart">
            <c:ext xmlns:c16="http://schemas.microsoft.com/office/drawing/2014/chart" uri="{C3380CC4-5D6E-409C-BE32-E72D297353CC}">
              <c16:uniqueId val="{00000004-CB78-480D-80B9-4975CA8EBA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B78-480D-80B9-4975CA8EBA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B78-480D-80B9-4975CA8EBA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6462</c:v>
                </c:pt>
                <c:pt idx="3">
                  <c:v>6686</c:v>
                </c:pt>
                <c:pt idx="6">
                  <c:v>5730</c:v>
                </c:pt>
                <c:pt idx="9">
                  <c:v>7154</c:v>
                </c:pt>
                <c:pt idx="12">
                  <c:v>7068</c:v>
                </c:pt>
              </c:numCache>
            </c:numRef>
          </c:val>
          <c:extLst xmlns:c16r2="http://schemas.microsoft.com/office/drawing/2015/06/chart">
            <c:ext xmlns:c16="http://schemas.microsoft.com/office/drawing/2014/chart" uri="{C3380CC4-5D6E-409C-BE32-E72D297353CC}">
              <c16:uniqueId val="{00000007-CB78-480D-80B9-4975CA8EBA7E}"/>
            </c:ext>
          </c:extLst>
        </c:ser>
        <c:dLbls>
          <c:showLegendKey val="0"/>
          <c:showVal val="0"/>
          <c:showCatName val="0"/>
          <c:showSerName val="0"/>
          <c:showPercent val="0"/>
          <c:showBubbleSize val="0"/>
        </c:dLbls>
        <c:gapWidth val="100"/>
        <c:overlap val="100"/>
        <c:axId val="180492928"/>
        <c:axId val="173085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1668</c:v>
                </c:pt>
                <c:pt idx="2">
                  <c:v>#N/A</c:v>
                </c:pt>
                <c:pt idx="3">
                  <c:v>#N/A</c:v>
                </c:pt>
                <c:pt idx="4">
                  <c:v>1542</c:v>
                </c:pt>
                <c:pt idx="5">
                  <c:v>#N/A</c:v>
                </c:pt>
                <c:pt idx="6">
                  <c:v>#N/A</c:v>
                </c:pt>
                <c:pt idx="7">
                  <c:v>1066</c:v>
                </c:pt>
                <c:pt idx="8">
                  <c:v>#N/A</c:v>
                </c:pt>
                <c:pt idx="9">
                  <c:v>#N/A</c:v>
                </c:pt>
                <c:pt idx="10">
                  <c:v>1445</c:v>
                </c:pt>
                <c:pt idx="11">
                  <c:v>#N/A</c:v>
                </c:pt>
                <c:pt idx="12">
                  <c:v>#N/A</c:v>
                </c:pt>
                <c:pt idx="13">
                  <c:v>1050</c:v>
                </c:pt>
                <c:pt idx="14">
                  <c:v>#N/A</c:v>
                </c:pt>
              </c:numCache>
            </c:numRef>
          </c:val>
          <c:smooth val="0"/>
          <c:extLst xmlns:c16r2="http://schemas.microsoft.com/office/drawing/2015/06/chart">
            <c:ext xmlns:c16="http://schemas.microsoft.com/office/drawing/2014/chart" uri="{C3380CC4-5D6E-409C-BE32-E72D297353CC}">
              <c16:uniqueId val="{00000008-CB78-480D-80B9-4975CA8EBA7E}"/>
            </c:ext>
          </c:extLst>
        </c:ser>
        <c:dLbls>
          <c:showLegendKey val="0"/>
          <c:showVal val="0"/>
          <c:showCatName val="0"/>
          <c:showSerName val="0"/>
          <c:showPercent val="0"/>
          <c:showBubbleSize val="0"/>
        </c:dLbls>
        <c:marker val="1"/>
        <c:smooth val="0"/>
        <c:axId val="180492928"/>
        <c:axId val="173085056"/>
      </c:lineChart>
      <c:catAx>
        <c:axId val="1804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085056"/>
        <c:crosses val="autoZero"/>
        <c:auto val="1"/>
        <c:lblAlgn val="ctr"/>
        <c:lblOffset val="100"/>
        <c:tickLblSkip val="1"/>
        <c:tickMarkSkip val="1"/>
        <c:noMultiLvlLbl val="0"/>
      </c:catAx>
      <c:valAx>
        <c:axId val="17308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4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81264</c:v>
                </c:pt>
                <c:pt idx="5">
                  <c:v>81001</c:v>
                </c:pt>
                <c:pt idx="8">
                  <c:v>80368</c:v>
                </c:pt>
                <c:pt idx="11">
                  <c:v>78562</c:v>
                </c:pt>
                <c:pt idx="14">
                  <c:v>77777</c:v>
                </c:pt>
              </c:numCache>
            </c:numRef>
          </c:val>
          <c:extLst xmlns:c16r2="http://schemas.microsoft.com/office/drawing/2015/06/chart">
            <c:ext xmlns:c16="http://schemas.microsoft.com/office/drawing/2014/chart" uri="{C3380CC4-5D6E-409C-BE32-E72D297353CC}">
              <c16:uniqueId val="{00000000-3251-4EC4-9DE9-4D1B9B4612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11454</c:v>
                </c:pt>
                <c:pt idx="5">
                  <c:v>11859</c:v>
                </c:pt>
                <c:pt idx="8">
                  <c:v>9290</c:v>
                </c:pt>
                <c:pt idx="11">
                  <c:v>9412</c:v>
                </c:pt>
                <c:pt idx="14">
                  <c:v>8585</c:v>
                </c:pt>
              </c:numCache>
            </c:numRef>
          </c:val>
          <c:extLst xmlns:c16r2="http://schemas.microsoft.com/office/drawing/2015/06/chart">
            <c:ext xmlns:c16="http://schemas.microsoft.com/office/drawing/2014/chart" uri="{C3380CC4-5D6E-409C-BE32-E72D297353CC}">
              <c16:uniqueId val="{00000001-3251-4EC4-9DE9-4D1B9B4612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9203</c:v>
                </c:pt>
                <c:pt idx="5">
                  <c:v>9143</c:v>
                </c:pt>
                <c:pt idx="8">
                  <c:v>9642</c:v>
                </c:pt>
                <c:pt idx="11">
                  <c:v>8937</c:v>
                </c:pt>
                <c:pt idx="14">
                  <c:v>9093</c:v>
                </c:pt>
              </c:numCache>
            </c:numRef>
          </c:val>
          <c:extLst xmlns:c16r2="http://schemas.microsoft.com/office/drawing/2015/06/chart">
            <c:ext xmlns:c16="http://schemas.microsoft.com/office/drawing/2014/chart" uri="{C3380CC4-5D6E-409C-BE32-E72D297353CC}">
              <c16:uniqueId val="{00000002-3251-4EC4-9DE9-4D1B9B4612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251-4EC4-9DE9-4D1B9B4612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251-4EC4-9DE9-4D1B9B4612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5</c:v>
                </c:pt>
                <c:pt idx="6">
                  <c:v>2</c:v>
                </c:pt>
                <c:pt idx="9">
                  <c:v>1</c:v>
                </c:pt>
                <c:pt idx="12">
                  <c:v>2</c:v>
                </c:pt>
              </c:numCache>
            </c:numRef>
          </c:val>
          <c:extLst xmlns:c16r2="http://schemas.microsoft.com/office/drawing/2015/06/chart">
            <c:ext xmlns:c16="http://schemas.microsoft.com/office/drawing/2014/chart" uri="{C3380CC4-5D6E-409C-BE32-E72D297353CC}">
              <c16:uniqueId val="{00000005-3251-4EC4-9DE9-4D1B9B4612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7058</c:v>
                </c:pt>
                <c:pt idx="3">
                  <c:v>6438</c:v>
                </c:pt>
                <c:pt idx="6">
                  <c:v>6207</c:v>
                </c:pt>
                <c:pt idx="9">
                  <c:v>5837</c:v>
                </c:pt>
                <c:pt idx="12">
                  <c:v>5482</c:v>
                </c:pt>
              </c:numCache>
            </c:numRef>
          </c:val>
          <c:extLst xmlns:c16r2="http://schemas.microsoft.com/office/drawing/2015/06/chart">
            <c:ext xmlns:c16="http://schemas.microsoft.com/office/drawing/2014/chart" uri="{C3380CC4-5D6E-409C-BE32-E72D297353CC}">
              <c16:uniqueId val="{00000006-3251-4EC4-9DE9-4D1B9B4612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366</c:v>
                </c:pt>
                <c:pt idx="3">
                  <c:v>255</c:v>
                </c:pt>
                <c:pt idx="6">
                  <c:v>145</c:v>
                </c:pt>
                <c:pt idx="9">
                  <c:v>81</c:v>
                </c:pt>
                <c:pt idx="12">
                  <c:v>38</c:v>
                </c:pt>
              </c:numCache>
            </c:numRef>
          </c:val>
          <c:extLst xmlns:c16r2="http://schemas.microsoft.com/office/drawing/2015/06/chart">
            <c:ext xmlns:c16="http://schemas.microsoft.com/office/drawing/2014/chart" uri="{C3380CC4-5D6E-409C-BE32-E72D297353CC}">
              <c16:uniqueId val="{00000007-3251-4EC4-9DE9-4D1B9B4612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32197</c:v>
                </c:pt>
                <c:pt idx="3">
                  <c:v>28453</c:v>
                </c:pt>
                <c:pt idx="6">
                  <c:v>21889</c:v>
                </c:pt>
                <c:pt idx="9">
                  <c:v>19341</c:v>
                </c:pt>
                <c:pt idx="12">
                  <c:v>19380</c:v>
                </c:pt>
              </c:numCache>
            </c:numRef>
          </c:val>
          <c:extLst xmlns:c16r2="http://schemas.microsoft.com/office/drawing/2015/06/chart">
            <c:ext xmlns:c16="http://schemas.microsoft.com/office/drawing/2014/chart" uri="{C3380CC4-5D6E-409C-BE32-E72D297353CC}">
              <c16:uniqueId val="{00000008-3251-4EC4-9DE9-4D1B9B4612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8269</c:v>
                </c:pt>
                <c:pt idx="3">
                  <c:v>8037</c:v>
                </c:pt>
                <c:pt idx="6">
                  <c:v>7478</c:v>
                </c:pt>
                <c:pt idx="9">
                  <c:v>6940</c:v>
                </c:pt>
                <c:pt idx="12">
                  <c:v>6624</c:v>
                </c:pt>
              </c:numCache>
            </c:numRef>
          </c:val>
          <c:extLst xmlns:c16r2="http://schemas.microsoft.com/office/drawing/2015/06/chart">
            <c:ext xmlns:c16="http://schemas.microsoft.com/office/drawing/2014/chart" uri="{C3380CC4-5D6E-409C-BE32-E72D297353CC}">
              <c16:uniqueId val="{00000009-3251-4EC4-9DE9-4D1B9B4612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71040</c:v>
                </c:pt>
                <c:pt idx="3">
                  <c:v>70388</c:v>
                </c:pt>
                <c:pt idx="6">
                  <c:v>69967</c:v>
                </c:pt>
                <c:pt idx="9">
                  <c:v>67903</c:v>
                </c:pt>
                <c:pt idx="12">
                  <c:v>68214</c:v>
                </c:pt>
              </c:numCache>
            </c:numRef>
          </c:val>
          <c:extLst xmlns:c16r2="http://schemas.microsoft.com/office/drawing/2015/06/chart">
            <c:ext xmlns:c16="http://schemas.microsoft.com/office/drawing/2014/chart" uri="{C3380CC4-5D6E-409C-BE32-E72D297353CC}">
              <c16:uniqueId val="{0000000A-3251-4EC4-9DE9-4D1B9B4612F4}"/>
            </c:ext>
          </c:extLst>
        </c:ser>
        <c:dLbls>
          <c:showLegendKey val="0"/>
          <c:showVal val="0"/>
          <c:showCatName val="0"/>
          <c:showSerName val="0"/>
          <c:showPercent val="0"/>
          <c:showBubbleSize val="0"/>
        </c:dLbls>
        <c:gapWidth val="100"/>
        <c:overlap val="100"/>
        <c:axId val="181185152"/>
        <c:axId val="18119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17009</c:v>
                </c:pt>
                <c:pt idx="2">
                  <c:v>#N/A</c:v>
                </c:pt>
                <c:pt idx="3">
                  <c:v>#N/A</c:v>
                </c:pt>
                <c:pt idx="4">
                  <c:v>11572</c:v>
                </c:pt>
                <c:pt idx="5">
                  <c:v>#N/A</c:v>
                </c:pt>
                <c:pt idx="6">
                  <c:v>#N/A</c:v>
                </c:pt>
                <c:pt idx="7">
                  <c:v>6388</c:v>
                </c:pt>
                <c:pt idx="8">
                  <c:v>#N/A</c:v>
                </c:pt>
                <c:pt idx="9">
                  <c:v>#N/A</c:v>
                </c:pt>
                <c:pt idx="10">
                  <c:v>3191</c:v>
                </c:pt>
                <c:pt idx="11">
                  <c:v>#N/A</c:v>
                </c:pt>
                <c:pt idx="12">
                  <c:v>#N/A</c:v>
                </c:pt>
                <c:pt idx="13">
                  <c:v>4285</c:v>
                </c:pt>
                <c:pt idx="14">
                  <c:v>#N/A</c:v>
                </c:pt>
              </c:numCache>
            </c:numRef>
          </c:val>
          <c:smooth val="0"/>
          <c:extLst xmlns:c16r2="http://schemas.microsoft.com/office/drawing/2015/06/chart">
            <c:ext xmlns:c16="http://schemas.microsoft.com/office/drawing/2014/chart" uri="{C3380CC4-5D6E-409C-BE32-E72D297353CC}">
              <c16:uniqueId val="{0000000B-3251-4EC4-9DE9-4D1B9B4612F4}"/>
            </c:ext>
          </c:extLst>
        </c:ser>
        <c:dLbls>
          <c:showLegendKey val="0"/>
          <c:showVal val="0"/>
          <c:showCatName val="0"/>
          <c:showSerName val="0"/>
          <c:showPercent val="0"/>
          <c:showBubbleSize val="0"/>
        </c:dLbls>
        <c:marker val="1"/>
        <c:smooth val="0"/>
        <c:axId val="181185152"/>
        <c:axId val="181195520"/>
      </c:lineChart>
      <c:catAx>
        <c:axId val="18118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195520"/>
        <c:crosses val="autoZero"/>
        <c:auto val="1"/>
        <c:lblAlgn val="ctr"/>
        <c:lblOffset val="100"/>
        <c:tickLblSkip val="1"/>
        <c:tickMarkSkip val="1"/>
        <c:noMultiLvlLbl val="0"/>
      </c:catAx>
      <c:valAx>
        <c:axId val="18119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18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4207</c:v>
                </c:pt>
                <c:pt idx="1">
                  <c:v>2983</c:v>
                </c:pt>
                <c:pt idx="2">
                  <c:v>3262</c:v>
                </c:pt>
              </c:numCache>
            </c:numRef>
          </c:val>
          <c:extLst xmlns:c16r2="http://schemas.microsoft.com/office/drawing/2015/06/chart">
            <c:ext xmlns:c16="http://schemas.microsoft.com/office/drawing/2014/chart" uri="{C3380CC4-5D6E-409C-BE32-E72D297353CC}">
              <c16:uniqueId val="{00000000-BC78-4CAB-9A50-CCAA227D39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105</c:v>
                </c:pt>
                <c:pt idx="1">
                  <c:v>105</c:v>
                </c:pt>
                <c:pt idx="2">
                  <c:v>0</c:v>
                </c:pt>
              </c:numCache>
            </c:numRef>
          </c:val>
          <c:extLst xmlns:c16r2="http://schemas.microsoft.com/office/drawing/2015/06/chart">
            <c:ext xmlns:c16="http://schemas.microsoft.com/office/drawing/2014/chart" uri="{C3380CC4-5D6E-409C-BE32-E72D297353CC}">
              <c16:uniqueId val="{00000001-BC78-4CAB-9A50-CCAA227D39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6971</c:v>
                </c:pt>
                <c:pt idx="1">
                  <c:v>6844</c:v>
                </c:pt>
                <c:pt idx="2">
                  <c:v>6618</c:v>
                </c:pt>
              </c:numCache>
            </c:numRef>
          </c:val>
          <c:extLst xmlns:c16r2="http://schemas.microsoft.com/office/drawing/2015/06/chart">
            <c:ext xmlns:c16="http://schemas.microsoft.com/office/drawing/2014/chart" uri="{C3380CC4-5D6E-409C-BE32-E72D297353CC}">
              <c16:uniqueId val="{00000002-BC78-4CAB-9A50-CCAA227D391B}"/>
            </c:ext>
          </c:extLst>
        </c:ser>
        <c:dLbls>
          <c:showLegendKey val="0"/>
          <c:showVal val="0"/>
          <c:showCatName val="0"/>
          <c:showSerName val="0"/>
          <c:showPercent val="0"/>
          <c:showBubbleSize val="0"/>
        </c:dLbls>
        <c:gapWidth val="120"/>
        <c:overlap val="100"/>
        <c:axId val="180908032"/>
        <c:axId val="180909568"/>
      </c:barChart>
      <c:catAx>
        <c:axId val="1809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0909568"/>
        <c:crosses val="autoZero"/>
        <c:auto val="1"/>
        <c:lblAlgn val="ctr"/>
        <c:lblOffset val="100"/>
        <c:tickLblSkip val="1"/>
        <c:tickMarkSkip val="1"/>
        <c:noMultiLvlLbl val="0"/>
      </c:catAx>
      <c:valAx>
        <c:axId val="180909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090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7A-4AA7-B28E-E0EA23F63A08}"/>
                </c:ext>
                <c:ext xmlns:c15="http://schemas.microsoft.com/office/drawing/2012/chart" uri="{CE6537A1-D6FC-4f65-9D91-7224C49458BB}">
                  <c15:layout/>
                  <c15:dlblFieldTable>
                    <c15:dlblFTEntry>
                      <c15:txfldGUID>{10F94E88-1AA7-4E69-96AF-F22059A77E86}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7A-4AA7-B28E-E0EA23F63A08}"/>
                </c:ext>
                <c:ext xmlns:c15="http://schemas.microsoft.com/office/drawing/2012/chart" uri="{CE6537A1-D6FC-4f65-9D91-7224C49458BB}">
                  <c15:dlblFieldTable>
                    <c15:dlblFTEntry>
                      <c15:txfldGUID>{53835CD6-D1C0-4694-9B22-078C1B3A9226}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7A-4AA7-B28E-E0EA23F63A08}"/>
                </c:ext>
                <c:ext xmlns:c15="http://schemas.microsoft.com/office/drawing/2012/chart" uri="{CE6537A1-D6FC-4f65-9D91-7224C49458BB}">
                  <c15:dlblFieldTable>
                    <c15:dlblFTEntry>
                      <c15:txfldGUID>{DCEAC4B5-9D76-420A-8996-3816DC506CCE}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7A-4AA7-B28E-E0EA23F63A08}"/>
                </c:ext>
                <c:ext xmlns:c15="http://schemas.microsoft.com/office/drawing/2012/chart" uri="{CE6537A1-D6FC-4f65-9D91-7224C49458BB}">
                  <c15:dlblFieldTable>
                    <c15:dlblFTEntry>
                      <c15:txfldGUID>{B84BD31F-1274-4BCF-869D-E08FFF89FDE5}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7A-4AA7-B28E-E0EA23F63A08}"/>
                </c:ext>
                <c:ext xmlns:c15="http://schemas.microsoft.com/office/drawing/2012/chart" uri="{CE6537A1-D6FC-4f65-9D91-7224C49458BB}">
                  <c15:dlblFieldTable>
                    <c15:dlblFTEntry>
                      <c15:txfldGUID>{601576C1-E256-4B5D-BE17-DD60E88E1EEE}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7A-4AA7-B28E-E0EA23F63A08}"/>
                </c:ext>
                <c:ext xmlns:c15="http://schemas.microsoft.com/office/drawing/2012/chart" uri="{CE6537A1-D6FC-4f65-9D91-7224C49458BB}">
                  <c15:layout/>
                  <c15:dlblFieldTable>
                    <c15:dlblFTEntry>
                      <c15:txfldGUID>{909EFB4E-F110-46A1-A338-93A6149A9851}</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7A-4AA7-B28E-E0EA23F63A08}"/>
                </c:ext>
                <c:ext xmlns:c15="http://schemas.microsoft.com/office/drawing/2012/chart" uri="{CE6537A1-D6FC-4f65-9D91-7224C49458BB}">
                  <c15:layout/>
                  <c15:dlblFieldTable>
                    <c15:dlblFTEntry>
                      <c15:txfldGUID>{E561EDBD-2148-4CD5-A053-B538BF985021}</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7A-4AA7-B28E-E0EA23F63A08}"/>
                </c:ext>
                <c:ext xmlns:c15="http://schemas.microsoft.com/office/drawing/2012/chart" uri="{CE6537A1-D6FC-4f65-9D91-7224C49458BB}">
                  <c15:layout/>
                  <c15:dlblFieldTable>
                    <c15:dlblFTEntry>
                      <c15:txfldGUID>{6E090402-B684-4AF7-A047-AFC293E1E8F7}</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7A-4AA7-B28E-E0EA23F63A08}"/>
                </c:ext>
                <c:ext xmlns:c15="http://schemas.microsoft.com/office/drawing/2012/chart" uri="{CE6537A1-D6FC-4f65-9D91-7224C49458BB}">
                  <c15:layout/>
                  <c15:dlblFieldTable>
                    <c15:dlblFTEntry>
                      <c15:txfldGUID>{AAB6EC0D-C8EE-40DF-82EA-472D67226E4B}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55.2</c:v>
                </c:pt>
                <c:pt idx="16">
                  <c:v>54.9</c:v>
                </c:pt>
                <c:pt idx="24">
                  <c:v>56.3</c:v>
                </c:pt>
                <c:pt idx="32">
                  <c:v>57.6</c:v>
                </c:pt>
              </c:numCache>
            </c:numRef>
          </c:xVal>
          <c:yVal>
            <c:numRef>
              <c:f>公会計指標分析・財政指標組合せ分析表!$BP$51:$DC$51</c:f>
              <c:numCache>
                <c:formatCode>#,##0.0;"▲ "#,##0.0</c:formatCode>
                <c:ptCount val="40"/>
                <c:pt idx="0">
                  <c:v>46.8</c:v>
                </c:pt>
                <c:pt idx="8">
                  <c:v>31.7</c:v>
                </c:pt>
                <c:pt idx="16">
                  <c:v>17.3</c:v>
                </c:pt>
                <c:pt idx="24">
                  <c:v>8.5</c:v>
                </c:pt>
                <c:pt idx="32">
                  <c:v>11.2</c:v>
                </c:pt>
              </c:numCache>
            </c:numRef>
          </c:yVal>
          <c:smooth val="0"/>
          <c:extLst xmlns:c16r2="http://schemas.microsoft.com/office/drawing/2015/06/chart">
            <c:ext xmlns:c16="http://schemas.microsoft.com/office/drawing/2014/chart" uri="{C3380CC4-5D6E-409C-BE32-E72D297353CC}">
              <c16:uniqueId val="{00000009-617A-4AA7-B28E-E0EA23F63A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17A-4AA7-B28E-E0EA23F63A08}"/>
                </c:ext>
                <c:ext xmlns:c15="http://schemas.microsoft.com/office/drawing/2012/chart" uri="{CE6537A1-D6FC-4f65-9D91-7224C49458BB}">
                  <c15:layout/>
                  <c15:dlblFieldTable>
                    <c15:dlblFTEntry>
                      <c15:txfldGUID>{755ECE79-4CCE-41EC-9445-35EC7194B09E}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17A-4AA7-B28E-E0EA23F63A08}"/>
                </c:ext>
                <c:ext xmlns:c15="http://schemas.microsoft.com/office/drawing/2012/chart" uri="{CE6537A1-D6FC-4f65-9D91-7224C49458BB}">
                  <c15:dlblFieldTable>
                    <c15:dlblFTEntry>
                      <c15:txfldGUID>{E66C0134-9D5F-4A3C-9692-3CD5FAB9F398}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17A-4AA7-B28E-E0EA23F63A08}"/>
                </c:ext>
                <c:ext xmlns:c15="http://schemas.microsoft.com/office/drawing/2012/chart" uri="{CE6537A1-D6FC-4f65-9D91-7224C49458BB}">
                  <c15:dlblFieldTable>
                    <c15:dlblFTEntry>
                      <c15:txfldGUID>{B39CE14C-9B5C-4088-8940-EE19AF02FCD5}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17A-4AA7-B28E-E0EA23F63A08}"/>
                </c:ext>
                <c:ext xmlns:c15="http://schemas.microsoft.com/office/drawing/2012/chart" uri="{CE6537A1-D6FC-4f65-9D91-7224C49458BB}">
                  <c15:dlblFieldTable>
                    <c15:dlblFTEntry>
                      <c15:txfldGUID>{3BB8213D-3FA2-40A5-A6A2-02507ADEEC18}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17A-4AA7-B28E-E0EA23F63A08}"/>
                </c:ext>
                <c:ext xmlns:c15="http://schemas.microsoft.com/office/drawing/2012/chart" uri="{CE6537A1-D6FC-4f65-9D91-7224C49458BB}">
                  <c15:dlblFieldTable>
                    <c15:dlblFTEntry>
                      <c15:txfldGUID>{0582A50A-8AA9-4F2A-9769-363983E25851}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17A-4AA7-B28E-E0EA23F63A08}"/>
                </c:ext>
                <c:ext xmlns:c15="http://schemas.microsoft.com/office/drawing/2012/chart" uri="{CE6537A1-D6FC-4f65-9D91-7224C49458BB}">
                  <c15:layout/>
                  <c15:dlblFieldTable>
                    <c15:dlblFTEntry>
                      <c15:txfldGUID>{98BD86D4-A30B-48A2-B69F-CDD95B23EDD8}</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17A-4AA7-B28E-E0EA23F63A08}"/>
                </c:ext>
                <c:ext xmlns:c15="http://schemas.microsoft.com/office/drawing/2012/chart" uri="{CE6537A1-D6FC-4f65-9D91-7224C49458BB}">
                  <c15:layout/>
                  <c15:dlblFieldTable>
                    <c15:dlblFTEntry>
                      <c15:txfldGUID>{26A5948F-EBC4-44AD-A955-69239A8DBC18}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17A-4AA7-B28E-E0EA23F63A08}"/>
                </c:ext>
                <c:ext xmlns:c15="http://schemas.microsoft.com/office/drawing/2012/chart" uri="{CE6537A1-D6FC-4f65-9D91-7224C49458BB}">
                  <c15:layout/>
                  <c15:dlblFieldTable>
                    <c15:dlblFTEntry>
                      <c15:txfldGUID>{192169F0-1190-41D0-A13C-090578638F6D}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17A-4AA7-B28E-E0EA23F63A08}"/>
                </c:ext>
                <c:ext xmlns:c15="http://schemas.microsoft.com/office/drawing/2012/chart" uri="{CE6537A1-D6FC-4f65-9D91-7224C49458BB}">
                  <c15:layout/>
                  <c15:dlblFieldTable>
                    <c15:dlblFTEntry>
                      <c15:txfldGUID>{AC17C842-CBAC-4391-908C-4C225FA47A89}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617A-4AA7-B28E-E0EA23F63A08}"/>
            </c:ext>
          </c:extLst>
        </c:ser>
        <c:dLbls>
          <c:showLegendKey val="0"/>
          <c:showVal val="1"/>
          <c:showCatName val="0"/>
          <c:showSerName val="0"/>
          <c:showPercent val="0"/>
          <c:showBubbleSize val="0"/>
        </c:dLbls>
        <c:axId val="181124096"/>
        <c:axId val="181126272"/>
      </c:scatterChart>
      <c:valAx>
        <c:axId val="181124096"/>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126272"/>
        <c:crosses val="autoZero"/>
        <c:crossBetween val="midCat"/>
      </c:valAx>
      <c:valAx>
        <c:axId val="181126272"/>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81124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75C-4AD3-9FE8-3BB00853C944}"/>
                </c:ext>
                <c:ext xmlns:c15="http://schemas.microsoft.com/office/drawing/2012/chart" uri="{CE6537A1-D6FC-4f65-9D91-7224C49458BB}">
                  <c15:layout/>
                  <c15:dlblFieldTable>
                    <c15:dlblFTEntry>
                      <c15:txfldGUID>{D28CCC0C-A97F-4326-82CD-187BF4659B35}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5C-4AD3-9FE8-3BB00853C944}"/>
                </c:ext>
                <c:ext xmlns:c15="http://schemas.microsoft.com/office/drawing/2012/chart" uri="{CE6537A1-D6FC-4f65-9D91-7224C49458BB}">
                  <c15:dlblFieldTable>
                    <c15:dlblFTEntry>
                      <c15:txfldGUID>{C3772326-7254-45AB-ADB1-9D8E269AD86D}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75C-4AD3-9FE8-3BB00853C944}"/>
                </c:ext>
                <c:ext xmlns:c15="http://schemas.microsoft.com/office/drawing/2012/chart" uri="{CE6537A1-D6FC-4f65-9D91-7224C49458BB}">
                  <c15:dlblFieldTable>
                    <c15:dlblFTEntry>
                      <c15:txfldGUID>{9E555C4C-CC08-457F-95FC-C9209D9AEB93}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5C-4AD3-9FE8-3BB00853C944}"/>
                </c:ext>
                <c:ext xmlns:c15="http://schemas.microsoft.com/office/drawing/2012/chart" uri="{CE6537A1-D6FC-4f65-9D91-7224C49458BB}">
                  <c15:dlblFieldTable>
                    <c15:dlblFTEntry>
                      <c15:txfldGUID>{6F3A4095-9ECF-4DE3-8D38-9A69FA44F260}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75C-4AD3-9FE8-3BB00853C944}"/>
                </c:ext>
                <c:ext xmlns:c15="http://schemas.microsoft.com/office/drawing/2012/chart" uri="{CE6537A1-D6FC-4f65-9D91-7224C49458BB}">
                  <c15:dlblFieldTable>
                    <c15:dlblFTEntry>
                      <c15:txfldGUID>{7D90A5F9-1AE3-47C8-B33C-278DB5B3414A}</c15:txfldGUID>
                      <c15:f>#REF!</c15:f>
                      <c15:dlblFieldTableCache>
                        <c:ptCount val="1"/>
                        <c:pt idx="0">
                          <c:v>#REF!</c:v>
                        </c:pt>
                      </c15:dlblFieldTableCache>
                    </c15:dlblFTEntry>
                  </c15:dlblFieldTable>
                  <c15:showDataLabelsRange val="0"/>
                </c:ext>
              </c:extLst>
            </c:dLbl>
            <c:dLbl>
              <c:idx val="8"/>
              <c:layout>
                <c:manualLayout>
                  <c:x val="-4.5160355153971238E-2"/>
                  <c:y val="-5.453378194638433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5C-4AD3-9FE8-3BB00853C944}"/>
                </c:ext>
                <c:ext xmlns:c15="http://schemas.microsoft.com/office/drawing/2012/chart" uri="{CE6537A1-D6FC-4f65-9D91-7224C49458BB}">
                  <c15:layout/>
                  <c15:dlblFieldTable>
                    <c15:dlblFTEntry>
                      <c15:txfldGUID>{9AFB8E85-B5B9-48C2-A979-ECEFC28CCBEC}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75C-4AD3-9FE8-3BB00853C944}"/>
                </c:ext>
                <c:ext xmlns:c15="http://schemas.microsoft.com/office/drawing/2012/chart" uri="{CE6537A1-D6FC-4f65-9D91-7224C49458BB}">
                  <c15:layout/>
                  <c15:dlblFieldTable>
                    <c15:dlblFTEntry>
                      <c15:txfldGUID>{FF118D28-A51A-4B51-90FB-3B6F96857B6E}</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5C-4AD3-9FE8-3BB00853C944}"/>
                </c:ext>
                <c:ext xmlns:c15="http://schemas.microsoft.com/office/drawing/2012/chart" uri="{CE6537A1-D6FC-4f65-9D91-7224C49458BB}">
                  <c15:layout/>
                  <c15:dlblFieldTable>
                    <c15:dlblFTEntry>
                      <c15:txfldGUID>{BCDC40F2-8435-44D1-AC76-EC757A49BD8B}</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75C-4AD3-9FE8-3BB00853C944}"/>
                </c:ext>
                <c:ext xmlns:c15="http://schemas.microsoft.com/office/drawing/2012/chart" uri="{CE6537A1-D6FC-4f65-9D91-7224C49458BB}">
                  <c15:layout/>
                  <c15:dlblFieldTable>
                    <c15:dlblFTEntry>
                      <c15:txfldGUID>{5D8794FC-97FD-4DDA-B387-D6D6411A8248}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c:v>
                </c:pt>
                <c:pt idx="16">
                  <c:v>3.9</c:v>
                </c:pt>
                <c:pt idx="24">
                  <c:v>3.6</c:v>
                </c:pt>
                <c:pt idx="32">
                  <c:v>3.1</c:v>
                </c:pt>
              </c:numCache>
            </c:numRef>
          </c:xVal>
          <c:yVal>
            <c:numRef>
              <c:f>公会計指標分析・財政指標組合せ分析表!$BP$73:$DC$73</c:f>
              <c:numCache>
                <c:formatCode>#,##0.0;"▲ "#,##0.0</c:formatCode>
                <c:ptCount val="40"/>
                <c:pt idx="0">
                  <c:v>46.8</c:v>
                </c:pt>
                <c:pt idx="8">
                  <c:v>31.7</c:v>
                </c:pt>
                <c:pt idx="16">
                  <c:v>17.3</c:v>
                </c:pt>
                <c:pt idx="24">
                  <c:v>8.5</c:v>
                </c:pt>
                <c:pt idx="32">
                  <c:v>11.2</c:v>
                </c:pt>
              </c:numCache>
            </c:numRef>
          </c:yVal>
          <c:smooth val="0"/>
          <c:extLst xmlns:c16r2="http://schemas.microsoft.com/office/drawing/2015/06/chart">
            <c:ext xmlns:c16="http://schemas.microsoft.com/office/drawing/2014/chart" uri="{C3380CC4-5D6E-409C-BE32-E72D297353CC}">
              <c16:uniqueId val="{00000009-175C-4AD3-9FE8-3BB00853C9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75C-4AD3-9FE8-3BB00853C944}"/>
                </c:ext>
                <c:ext xmlns:c15="http://schemas.microsoft.com/office/drawing/2012/chart" uri="{CE6537A1-D6FC-4f65-9D91-7224C49458BB}">
                  <c15:layout/>
                  <c15:dlblFieldTable>
                    <c15:dlblFTEntry>
                      <c15:txfldGUID>{C2245CA3-D183-4762-83FE-17B13F83986A}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75C-4AD3-9FE8-3BB00853C944}"/>
                </c:ext>
                <c:ext xmlns:c15="http://schemas.microsoft.com/office/drawing/2012/chart" uri="{CE6537A1-D6FC-4f65-9D91-7224C49458BB}">
                  <c15:dlblFieldTable>
                    <c15:dlblFTEntry>
                      <c15:txfldGUID>{E978BE8B-38D9-464E-AC69-FC064BF91877}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75C-4AD3-9FE8-3BB00853C944}"/>
                </c:ext>
                <c:ext xmlns:c15="http://schemas.microsoft.com/office/drawing/2012/chart" uri="{CE6537A1-D6FC-4f65-9D91-7224C49458BB}">
                  <c15:dlblFieldTable>
                    <c15:dlblFTEntry>
                      <c15:txfldGUID>{B4D8A18B-A63B-4BE2-94A6-038B4934ED21}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75C-4AD3-9FE8-3BB00853C944}"/>
                </c:ext>
                <c:ext xmlns:c15="http://schemas.microsoft.com/office/drawing/2012/chart" uri="{CE6537A1-D6FC-4f65-9D91-7224C49458BB}">
                  <c15:dlblFieldTable>
                    <c15:dlblFTEntry>
                      <c15:txfldGUID>{1B1EC06A-6A43-4EFD-92B1-8BD1460A06BE}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75C-4AD3-9FE8-3BB00853C944}"/>
                </c:ext>
                <c:ext xmlns:c15="http://schemas.microsoft.com/office/drawing/2012/chart" uri="{CE6537A1-D6FC-4f65-9D91-7224C49458BB}">
                  <c15:dlblFieldTable>
                    <c15:dlblFTEntry>
                      <c15:txfldGUID>{6B74CB2C-ED7B-4CEA-AD96-18C308EDA2BD}</c15:txfldGUID>
                      <c15:f>#REF!</c15:f>
                      <c15:dlblFieldTableCache>
                        <c:ptCount val="1"/>
                        <c:pt idx="0">
                          <c:v>#REF!</c:v>
                        </c:pt>
                      </c15:dlblFieldTableCache>
                    </c15:dlblFTEntry>
                  </c15:dlblFieldTable>
                  <c15:showDataLabelsRange val="0"/>
                </c:ext>
              </c:extLst>
            </c:dLbl>
            <c:dLbl>
              <c:idx val="8"/>
              <c:layout>
                <c:manualLayout>
                  <c:x val="-1.8235628084250059E-2"/>
                  <c:y val="-7.029951222920363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5C-4AD3-9FE8-3BB00853C944}"/>
                </c:ext>
                <c:ext xmlns:c15="http://schemas.microsoft.com/office/drawing/2012/chart" uri="{CE6537A1-D6FC-4f65-9D91-7224C49458BB}">
                  <c15:layout/>
                  <c15:dlblFieldTable>
                    <c15:dlblFTEntry>
                      <c15:txfldGUID>{EAA48AF3-31D1-42D7-869D-593628C77B8A}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75C-4AD3-9FE8-3BB00853C944}"/>
                </c:ext>
                <c:ext xmlns:c15="http://schemas.microsoft.com/office/drawing/2012/chart" uri="{CE6537A1-D6FC-4f65-9D91-7224C49458BB}">
                  <c15:layout/>
                  <c15:dlblFieldTable>
                    <c15:dlblFTEntry>
                      <c15:txfldGUID>{5A67C860-79EA-41DF-8690-A2C4543FBEC0}</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43108453027505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5C-4AD3-9FE8-3BB00853C944}"/>
                </c:ext>
                <c:ext xmlns:c15="http://schemas.microsoft.com/office/drawing/2012/chart" uri="{CE6537A1-D6FC-4f65-9D91-7224C49458BB}">
                  <c15:layout/>
                  <c15:dlblFieldTable>
                    <c15:dlblFTEntry>
                      <c15:txfldGUID>{218A0ABE-FA45-4355-B170-0461F18F22E0}</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8829840147400729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75C-4AD3-9FE8-3BB00853C944}"/>
                </c:ext>
                <c:ext xmlns:c15="http://schemas.microsoft.com/office/drawing/2012/chart" uri="{CE6537A1-D6FC-4f65-9D91-7224C49458BB}">
                  <c15:layout/>
                  <c15:dlblFieldTable>
                    <c15:dlblFTEntry>
                      <c15:txfldGUID>{4471D705-B214-4E39-91EF-955B378E49E7}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175C-4AD3-9FE8-3BB00853C944}"/>
            </c:ext>
          </c:extLst>
        </c:ser>
        <c:dLbls>
          <c:showLegendKey val="0"/>
          <c:showVal val="1"/>
          <c:showCatName val="0"/>
          <c:showSerName val="0"/>
          <c:showPercent val="0"/>
          <c:showBubbleSize val="0"/>
        </c:dLbls>
        <c:axId val="181627520"/>
        <c:axId val="181629696"/>
      </c:scatterChart>
      <c:valAx>
        <c:axId val="181627520"/>
        <c:scaling>
          <c:orientation val="maxMin"/>
          <c:max val="6"/>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629696"/>
        <c:crosses val="autoZero"/>
        <c:crossBetween val="midCat"/>
      </c:valAx>
      <c:valAx>
        <c:axId val="181629696"/>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81627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元利償還金等は、市が購入した土地開発公社の物件購入額の減による債務負担行為に基づく支出額の減により、公営企業債の元利償還金に対する繰入金が増となるものの、全体として減少となった。</a:t>
          </a:r>
        </a:p>
        <a:p>
          <a:r>
            <a:rPr kumimoji="1" lang="ja-JP" altLang="en-US" sz="1400">
              <a:latin typeface="ＭＳ ゴシック" pitchFamily="49" charset="-128"/>
              <a:ea typeface="ＭＳ ゴシック" pitchFamily="49" charset="-128"/>
            </a:rPr>
            <a:t>　算入公債費等は、臨時財政対策債の発行増により増加となった。</a:t>
          </a:r>
        </a:p>
        <a:p>
          <a:r>
            <a:rPr kumimoji="1" lang="ja-JP" altLang="en-US" sz="1400">
              <a:latin typeface="ＭＳ ゴシック" pitchFamily="49" charset="-128"/>
              <a:ea typeface="ＭＳ ゴシック" pitchFamily="49" charset="-128"/>
            </a:rPr>
            <a:t>　元利償還金等が算入公債費等に比して減少したことにより、実質公債費の分子は、減少する結果となった。</a:t>
          </a:r>
        </a:p>
        <a:p>
          <a:r>
            <a:rPr kumimoji="1" lang="ja-JP" altLang="en-US" sz="1400">
              <a:latin typeface="ＭＳ ゴシック" pitchFamily="49" charset="-128"/>
              <a:ea typeface="ＭＳ ゴシック" pitchFamily="49" charset="-128"/>
            </a:rPr>
            <a:t>　今後は、大規模事業による元利償還金の増などにより、増加することが予想される。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該当する積立は、ない。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将来負担額は、退職手当負担見込額が減となったため、全体としては減少した。</a:t>
          </a:r>
        </a:p>
        <a:p>
          <a:r>
            <a:rPr kumimoji="1" lang="ja-JP" altLang="en-US" sz="1400">
              <a:latin typeface="ＭＳ ゴシック" pitchFamily="49" charset="-128"/>
              <a:ea typeface="ＭＳ ゴシック" pitchFamily="49" charset="-128"/>
            </a:rPr>
            <a:t>　充当可能財源等は、充当可能基金が増となったが、充当可能特定歳入及び基準財政需要額算入見込額が減となり、全体としては減少となった。</a:t>
          </a:r>
        </a:p>
        <a:p>
          <a:r>
            <a:rPr kumimoji="1" lang="ja-JP" altLang="en-US" sz="1400">
              <a:latin typeface="ＭＳ ゴシック" pitchFamily="49" charset="-128"/>
              <a:ea typeface="ＭＳ ゴシック" pitchFamily="49" charset="-128"/>
            </a:rPr>
            <a:t>　将来負担比率の分子は、将来負担額が減少したが、それ以上に充当可能財源等が減少となったことにより、増加する結果となった。</a:t>
          </a:r>
        </a:p>
        <a:p>
          <a:r>
            <a:rPr kumimoji="1" lang="ja-JP" altLang="en-US" sz="1400">
              <a:latin typeface="ＭＳ ゴシック" pitchFamily="49" charset="-128"/>
              <a:ea typeface="ＭＳ ゴシック" pitchFamily="49" charset="-128"/>
            </a:rPr>
            <a:t>　今後は、大規模事業による地方債残高の増加、基金の取崩しなどにより、増加することが予想される。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埼玉県春日部市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令和元年度末基金残高と比較して、歳入における市税、地方消費税交付金の増及び歳出における適切な財源の確保と歳出の精査により、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財政調積基金が増となったものの、繰上償還の元金に充てるため減債基金を取崩ししたこと、また各種事業の実施に伴い、地域振興基金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を取崩ししたことより、基金残高は減となった。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今後については、本庁舎移転建替えをはじめとした大規模事業や、公共施設マネジメント基本計画に基づく各種事業などが控えている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ため、公共用地及び施設取得又は施設整備基金は、減少傾向となる見込みである。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しかし、世界的に大きな影響をもたらしている新型コロナウイルス感染症への対応など、不時の支出に対する備えとしても、特に財政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調整基金については、一定規模（標準財政規模の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％程度）を維持する必要があると考える。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・公共用地及び施設取得又は施設整備基金：公共用地及び施設の取得又は施設の整備費用に充てるため。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・地域振興基金：市民の連帯の強化及び地域振興を目的とする事業の財源に充てるため。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・ふるさとかすかべ応援寄附金：本市を応援するために寄せられた寄附金を活用し、寄附者の意向を反映した施策の展開に要する経費の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・公共用地及び施設取得又は施設整備基金：今年度は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百万円を積み立てたものの、本庁舎移転建替えをはじめとする各種大規模事業の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百万円を取り崩したことにより、基金残高は減となった。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・地域振興基金：基金運用による運用益が見込みより増となったものの、地域の活性化に資する各種事業の実施に伴い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崩したため、基金残高は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・ふるさとかすかべ応援寄附金：令和元年度に積み立てた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百万円について、寄附者の意向を反映した事業への充当により取り崩したが、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今年度の寄附金額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百万円を積み立てたことにより、基金残高は増となった。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・公共用地及び施設取得又は施設整備基金：本庁舎移転建替えや連続立体交差事業などの大規模事業に対して十分といえる状況ではない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ため、これらに備え、今後においても可能な限り、基金の積立に努めていく。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・地域振興基金：今年度は各種事業の実施に伴い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百万円を取り崩したが、今後も各事業推進のため、毎年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減額が見込まれる。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令和元年度末基金残高と比較して、歳入においては、市税が固定資産税の増などにより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百万円の増、また地方消費税交付金が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の増となり、また、歳出においては、適切な財源の確保と歳出の精査を行った。その結果、取崩しを回避し、積立を行うことができたため、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今後については、行政ニーズを的確にとらえた各種事業の推進、本庁舎移転建替えをはじめとした大規模事業や、公共施設マネジメント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基本計画に基づく各種事業が控えていること、また、世界的に大きな影響をもたらしている新型コロナウイルス感染症象への対応など、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不時の支出に対する備えとしても一定規模（標準財政規模の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％程度）を維持する必要があると考えるが、減少傾向となる見込みである。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繰上償還の元金に充てるため、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現在、借入金等の返済は無いことから取崩しは行っていないが、今後控えている本庁舎移転建替えをはじめとする大規模事業などに伴う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地方債の償還に対し、必要に応じ積立てや取崩しを行う。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有形固定資産減価償却率は平成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では、</a:t>
          </a:r>
          <a:r>
            <a:rPr kumimoji="1" lang="ja-JP" altLang="ja-JP" sz="1100">
              <a:solidFill>
                <a:sysClr val="windowText" lastClr="000000"/>
              </a:solidFill>
              <a:effectLst/>
              <a:latin typeface="+mn-lt"/>
              <a:ea typeface="+mn-ea"/>
              <a:cs typeface="+mn-cs"/>
            </a:rPr>
            <a:t>類似団体内平均とほぼ同様の推移となって</a:t>
          </a:r>
          <a:r>
            <a:rPr kumimoji="1" lang="ja-JP" altLang="en-US" sz="1100">
              <a:solidFill>
                <a:sysClr val="windowText" lastClr="000000"/>
              </a:solidFill>
              <a:effectLst/>
              <a:latin typeface="+mn-lt"/>
              <a:ea typeface="+mn-ea"/>
              <a:cs typeface="+mn-cs"/>
            </a:rPr>
            <a:t>いたが、平成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ポイント低下し、令和元年度以降は緩やかに上昇している。</a:t>
          </a:r>
          <a:r>
            <a:rPr kumimoji="1" lang="ja-JP" altLang="ja-JP" sz="1100">
              <a:solidFill>
                <a:sysClr val="windowText" lastClr="000000"/>
              </a:solidFill>
              <a:effectLst/>
              <a:latin typeface="+mn-lt"/>
              <a:ea typeface="+mn-ea"/>
              <a:cs typeface="+mn-cs"/>
            </a:rPr>
            <a:t>上昇の要因としては、以前から保有する資産の減価償却が進行したものである。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 xmlns:a16="http://schemas.microsoft.com/office/drawing/2014/main" id="{00000000-0008-0000-00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a:extLst>
            <a:ext uri="{FF2B5EF4-FFF2-40B4-BE49-F238E27FC236}">
              <a16:creationId xmlns="" xmlns:a16="http://schemas.microsoft.com/office/drawing/2014/main" id="{00000000-0008-0000-0000-00003F000000}"/>
            </a:ext>
          </a:extLst>
        </xdr:cNvPr>
        <xdr:cNvCxnSpPr/>
      </xdr:nvCxnSpPr>
      <xdr:spPr>
        <a:xfrm flipV="1">
          <a:off x="4760595" y="4596003"/>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a:extLst>
            <a:ext uri="{FF2B5EF4-FFF2-40B4-BE49-F238E27FC236}">
              <a16:creationId xmlns="" xmlns:a16="http://schemas.microsoft.com/office/drawing/2014/main" id="{00000000-0008-0000-0000-000040000000}"/>
            </a:ext>
          </a:extLst>
        </xdr:cNvPr>
        <xdr:cNvSpPr txBox="1"/>
      </xdr:nvSpPr>
      <xdr:spPr>
        <a:xfrm>
          <a:off x="48133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a:extLst>
            <a:ext uri="{FF2B5EF4-FFF2-40B4-BE49-F238E27FC236}">
              <a16:creationId xmlns="" xmlns:a16="http://schemas.microsoft.com/office/drawing/2014/main" id="{00000000-0008-0000-0000-000041000000}"/>
            </a:ext>
          </a:extLst>
        </xdr:cNvPr>
        <xdr:cNvCxnSpPr/>
      </xdr:nvCxnSpPr>
      <xdr:spPr>
        <a:xfrm>
          <a:off x="4673600" y="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a:extLst>
            <a:ext uri="{FF2B5EF4-FFF2-40B4-BE49-F238E27FC236}">
              <a16:creationId xmlns="" xmlns:a16="http://schemas.microsoft.com/office/drawing/2014/main" id="{00000000-0008-0000-0000-000042000000}"/>
            </a:ext>
          </a:extLst>
        </xdr:cNvPr>
        <xdr:cNvSpPr txBox="1"/>
      </xdr:nvSpPr>
      <xdr:spPr>
        <a:xfrm>
          <a:off x="4813300" y="4371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a:extLst>
            <a:ext uri="{FF2B5EF4-FFF2-40B4-BE49-F238E27FC236}">
              <a16:creationId xmlns="" xmlns:a16="http://schemas.microsoft.com/office/drawing/2014/main" id="{00000000-0008-0000-0000-000043000000}"/>
            </a:ext>
          </a:extLst>
        </xdr:cNvPr>
        <xdr:cNvCxnSpPr/>
      </xdr:nvCxnSpPr>
      <xdr:spPr>
        <a:xfrm>
          <a:off x="4673600" y="459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82694</xdr:rowOff>
    </xdr:from>
    <xdr:ext cx="405111" cy="259045"/>
    <xdr:sp macro="" textlink="">
      <xdr:nvSpPr>
        <xdr:cNvPr id="68" name="有形固定資産減価償却率平均値テキスト">
          <a:extLst>
            <a:ext uri="{FF2B5EF4-FFF2-40B4-BE49-F238E27FC236}">
              <a16:creationId xmlns="" xmlns:a16="http://schemas.microsoft.com/office/drawing/2014/main" id="{00000000-0008-0000-0000-000044000000}"/>
            </a:ext>
          </a:extLst>
        </xdr:cNvPr>
        <xdr:cNvSpPr txBox="1"/>
      </xdr:nvSpPr>
      <xdr:spPr>
        <a:xfrm>
          <a:off x="4813300" y="5054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a:extLst>
            <a:ext uri="{FF2B5EF4-FFF2-40B4-BE49-F238E27FC236}">
              <a16:creationId xmlns="" xmlns:a16="http://schemas.microsoft.com/office/drawing/2014/main" id="{00000000-0008-0000-0000-000045000000}"/>
            </a:ext>
          </a:extLst>
        </xdr:cNvPr>
        <xdr:cNvSpPr/>
      </xdr:nvSpPr>
      <xdr:spPr>
        <a:xfrm>
          <a:off x="4711700" y="50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a:extLst>
            <a:ext uri="{FF2B5EF4-FFF2-40B4-BE49-F238E27FC236}">
              <a16:creationId xmlns="" xmlns:a16="http://schemas.microsoft.com/office/drawing/2014/main" id="{00000000-0008-0000-0000-000046000000}"/>
            </a:ext>
          </a:extLst>
        </xdr:cNvPr>
        <xdr:cNvSpPr/>
      </xdr:nvSpPr>
      <xdr:spPr>
        <a:xfrm>
          <a:off x="4000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 xmlns:a16="http://schemas.microsoft.com/office/drawing/2014/main" id="{00000000-0008-0000-0000-000047000000}"/>
            </a:ext>
          </a:extLst>
        </xdr:cNvPr>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a:extLst>
            <a:ext uri="{FF2B5EF4-FFF2-40B4-BE49-F238E27FC236}">
              <a16:creationId xmlns="" xmlns:a16="http://schemas.microsoft.com/office/drawing/2014/main" id="{00000000-0008-0000-0000-000048000000}"/>
            </a:ext>
          </a:extLst>
        </xdr:cNvPr>
        <xdr:cNvSpPr/>
      </xdr:nvSpPr>
      <xdr:spPr>
        <a:xfrm>
          <a:off x="2476500" y="49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a:extLst>
            <a:ext uri="{FF2B5EF4-FFF2-40B4-BE49-F238E27FC236}">
              <a16:creationId xmlns="" xmlns:a16="http://schemas.microsoft.com/office/drawing/2014/main" id="{00000000-0008-0000-0000-000049000000}"/>
            </a:ext>
          </a:extLst>
        </xdr:cNvPr>
        <xdr:cNvSpPr/>
      </xdr:nvSpPr>
      <xdr:spPr>
        <a:xfrm>
          <a:off x="1714500" y="488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90043</xdr:rowOff>
    </xdr:from>
    <xdr:to>
      <xdr:col>23</xdr:col>
      <xdr:colOff>136525</xdr:colOff>
      <xdr:row>29</xdr:row>
      <xdr:rowOff>20193</xdr:rowOff>
    </xdr:to>
    <xdr:sp macro="" textlink="">
      <xdr:nvSpPr>
        <xdr:cNvPr id="79" name="楕円 78">
          <a:extLst>
            <a:ext uri="{FF2B5EF4-FFF2-40B4-BE49-F238E27FC236}">
              <a16:creationId xmlns="" xmlns:a16="http://schemas.microsoft.com/office/drawing/2014/main" id="{00000000-0008-0000-0000-00004F000000}"/>
            </a:ext>
          </a:extLst>
        </xdr:cNvPr>
        <xdr:cNvSpPr/>
      </xdr:nvSpPr>
      <xdr:spPr>
        <a:xfrm>
          <a:off x="4711700" y="48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112920</xdr:rowOff>
    </xdr:from>
    <xdr:ext cx="405111" cy="259045"/>
    <xdr:sp macro="" textlink="">
      <xdr:nvSpPr>
        <xdr:cNvPr id="80" name="有形固定資産減価償却率該当値テキスト">
          <a:extLst>
            <a:ext uri="{FF2B5EF4-FFF2-40B4-BE49-F238E27FC236}">
              <a16:creationId xmlns="" xmlns:a16="http://schemas.microsoft.com/office/drawing/2014/main" id="{00000000-0008-0000-0000-000050000000}"/>
            </a:ext>
          </a:extLst>
        </xdr:cNvPr>
        <xdr:cNvSpPr txBox="1"/>
      </xdr:nvSpPr>
      <xdr:spPr>
        <a:xfrm>
          <a:off x="4813300" y="474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33909</xdr:rowOff>
    </xdr:from>
    <xdr:to>
      <xdr:col>19</xdr:col>
      <xdr:colOff>187325</xdr:colOff>
      <xdr:row>28</xdr:row>
      <xdr:rowOff>135509</xdr:rowOff>
    </xdr:to>
    <xdr:sp macro="" textlink="">
      <xdr:nvSpPr>
        <xdr:cNvPr id="81" name="楕円 80">
          <a:extLst>
            <a:ext uri="{FF2B5EF4-FFF2-40B4-BE49-F238E27FC236}">
              <a16:creationId xmlns="" xmlns:a16="http://schemas.microsoft.com/office/drawing/2014/main" id="{00000000-0008-0000-0000-000051000000}"/>
            </a:ext>
          </a:extLst>
        </xdr:cNvPr>
        <xdr:cNvSpPr/>
      </xdr:nvSpPr>
      <xdr:spPr>
        <a:xfrm>
          <a:off x="4000500" y="48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84709</xdr:rowOff>
    </xdr:from>
    <xdr:to>
      <xdr:col>23</xdr:col>
      <xdr:colOff>85725</xdr:colOff>
      <xdr:row>28</xdr:row>
      <xdr:rowOff>140843</xdr:rowOff>
    </xdr:to>
    <xdr:cxnSp macro="">
      <xdr:nvCxnSpPr>
        <xdr:cNvPr id="82" name="直線コネクタ 81">
          <a:extLst>
            <a:ext uri="{FF2B5EF4-FFF2-40B4-BE49-F238E27FC236}">
              <a16:creationId xmlns="" xmlns:a16="http://schemas.microsoft.com/office/drawing/2014/main" id="{00000000-0008-0000-0000-000052000000}"/>
            </a:ext>
          </a:extLst>
        </xdr:cNvPr>
        <xdr:cNvCxnSpPr/>
      </xdr:nvCxnSpPr>
      <xdr:spPr>
        <a:xfrm>
          <a:off x="4051300" y="4885309"/>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144907</xdr:rowOff>
    </xdr:from>
    <xdr:to>
      <xdr:col>15</xdr:col>
      <xdr:colOff>187325</xdr:colOff>
      <xdr:row>28</xdr:row>
      <xdr:rowOff>75057</xdr:rowOff>
    </xdr:to>
    <xdr:sp macro="" textlink="">
      <xdr:nvSpPr>
        <xdr:cNvPr id="83" name="楕円 82">
          <a:extLst>
            <a:ext uri="{FF2B5EF4-FFF2-40B4-BE49-F238E27FC236}">
              <a16:creationId xmlns="" xmlns:a16="http://schemas.microsoft.com/office/drawing/2014/main" id="{00000000-0008-0000-0000-000053000000}"/>
            </a:ext>
          </a:extLst>
        </xdr:cNvPr>
        <xdr:cNvSpPr/>
      </xdr:nvSpPr>
      <xdr:spPr>
        <a:xfrm>
          <a:off x="3238500" y="4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24257</xdr:rowOff>
    </xdr:from>
    <xdr:to>
      <xdr:col>19</xdr:col>
      <xdr:colOff>136525</xdr:colOff>
      <xdr:row>28</xdr:row>
      <xdr:rowOff>84709</xdr:rowOff>
    </xdr:to>
    <xdr:cxnSp macro="">
      <xdr:nvCxnSpPr>
        <xdr:cNvPr id="84" name="直線コネクタ 83">
          <a:extLst>
            <a:ext uri="{FF2B5EF4-FFF2-40B4-BE49-F238E27FC236}">
              <a16:creationId xmlns="" xmlns:a16="http://schemas.microsoft.com/office/drawing/2014/main" id="{00000000-0008-0000-0000-000054000000}"/>
            </a:ext>
          </a:extLst>
        </xdr:cNvPr>
        <xdr:cNvCxnSpPr/>
      </xdr:nvCxnSpPr>
      <xdr:spPr>
        <a:xfrm>
          <a:off x="3289300" y="4824857"/>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157861</xdr:rowOff>
    </xdr:from>
    <xdr:to>
      <xdr:col>11</xdr:col>
      <xdr:colOff>187325</xdr:colOff>
      <xdr:row>28</xdr:row>
      <xdr:rowOff>88011</xdr:rowOff>
    </xdr:to>
    <xdr:sp macro="" textlink="">
      <xdr:nvSpPr>
        <xdr:cNvPr id="85" name="楕円 84">
          <a:extLst>
            <a:ext uri="{FF2B5EF4-FFF2-40B4-BE49-F238E27FC236}">
              <a16:creationId xmlns="" xmlns:a16="http://schemas.microsoft.com/office/drawing/2014/main" id="{00000000-0008-0000-0000-000055000000}"/>
            </a:ext>
          </a:extLst>
        </xdr:cNvPr>
        <xdr:cNvSpPr/>
      </xdr:nvSpPr>
      <xdr:spPr>
        <a:xfrm>
          <a:off x="2476500" y="47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24257</xdr:rowOff>
    </xdr:from>
    <xdr:to>
      <xdr:col>15</xdr:col>
      <xdr:colOff>136525</xdr:colOff>
      <xdr:row>28</xdr:row>
      <xdr:rowOff>37211</xdr:rowOff>
    </xdr:to>
    <xdr:cxnSp macro="">
      <xdr:nvCxnSpPr>
        <xdr:cNvPr id="86" name="直線コネクタ 85">
          <a:extLst>
            <a:ext uri="{FF2B5EF4-FFF2-40B4-BE49-F238E27FC236}">
              <a16:creationId xmlns="" xmlns:a16="http://schemas.microsoft.com/office/drawing/2014/main" id="{00000000-0008-0000-0000-000056000000}"/>
            </a:ext>
          </a:extLst>
        </xdr:cNvPr>
        <xdr:cNvCxnSpPr/>
      </xdr:nvCxnSpPr>
      <xdr:spPr>
        <a:xfrm flipV="1">
          <a:off x="2527300" y="4824857"/>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80137</xdr:rowOff>
    </xdr:from>
    <xdr:to>
      <xdr:col>7</xdr:col>
      <xdr:colOff>187325</xdr:colOff>
      <xdr:row>28</xdr:row>
      <xdr:rowOff>10287</xdr:rowOff>
    </xdr:to>
    <xdr:sp macro="" textlink="">
      <xdr:nvSpPr>
        <xdr:cNvPr id="87" name="楕円 86">
          <a:extLst>
            <a:ext uri="{FF2B5EF4-FFF2-40B4-BE49-F238E27FC236}">
              <a16:creationId xmlns="" xmlns:a16="http://schemas.microsoft.com/office/drawing/2014/main" id="{00000000-0008-0000-0000-000057000000}"/>
            </a:ext>
          </a:extLst>
        </xdr:cNvPr>
        <xdr:cNvSpPr/>
      </xdr:nvSpPr>
      <xdr:spPr>
        <a:xfrm>
          <a:off x="1714500" y="47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130937</xdr:rowOff>
    </xdr:from>
    <xdr:to>
      <xdr:col>11</xdr:col>
      <xdr:colOff>136525</xdr:colOff>
      <xdr:row>28</xdr:row>
      <xdr:rowOff>37211</xdr:rowOff>
    </xdr:to>
    <xdr:cxnSp macro="">
      <xdr:nvCxnSpPr>
        <xdr:cNvPr id="88" name="直線コネクタ 87">
          <a:extLst>
            <a:ext uri="{FF2B5EF4-FFF2-40B4-BE49-F238E27FC236}">
              <a16:creationId xmlns="" xmlns:a16="http://schemas.microsoft.com/office/drawing/2014/main" id="{00000000-0008-0000-0000-000058000000}"/>
            </a:ext>
          </a:extLst>
        </xdr:cNvPr>
        <xdr:cNvCxnSpPr/>
      </xdr:nvCxnSpPr>
      <xdr:spPr>
        <a:xfrm>
          <a:off x="1765300" y="4760087"/>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153814</xdr:rowOff>
    </xdr:from>
    <xdr:ext cx="405111" cy="259045"/>
    <xdr:sp macro="" textlink="">
      <xdr:nvSpPr>
        <xdr:cNvPr id="89" name="n_1aveValue有形固定資産減価償却率">
          <a:extLst>
            <a:ext uri="{FF2B5EF4-FFF2-40B4-BE49-F238E27FC236}">
              <a16:creationId xmlns="" xmlns:a16="http://schemas.microsoft.com/office/drawing/2014/main" id="{00000000-0008-0000-0000-000059000000}"/>
            </a:ext>
          </a:extLst>
        </xdr:cNvPr>
        <xdr:cNvSpPr txBox="1"/>
      </xdr:nvSpPr>
      <xdr:spPr>
        <a:xfrm>
          <a:off x="3836044" y="5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 xmlns:a16="http://schemas.microsoft.com/office/drawing/2014/main" id="{00000000-0008-0000-0000-00005A000000}"/>
            </a:ext>
          </a:extLst>
        </xdr:cNvPr>
        <xdr:cNvSpPr txBox="1"/>
      </xdr:nvSpPr>
      <xdr:spPr>
        <a:xfrm>
          <a:off x="3086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41546</xdr:rowOff>
    </xdr:from>
    <xdr:ext cx="405111" cy="259045"/>
    <xdr:sp macro="" textlink="">
      <xdr:nvSpPr>
        <xdr:cNvPr id="91" name="n_3aveValue有形固定資産減価償却率">
          <a:extLst>
            <a:ext uri="{FF2B5EF4-FFF2-40B4-BE49-F238E27FC236}">
              <a16:creationId xmlns="" xmlns:a16="http://schemas.microsoft.com/office/drawing/2014/main" id="{00000000-0008-0000-0000-00005B000000}"/>
            </a:ext>
          </a:extLst>
        </xdr:cNvPr>
        <xdr:cNvSpPr txBox="1"/>
      </xdr:nvSpPr>
      <xdr:spPr>
        <a:xfrm>
          <a:off x="2324744" y="5013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2684</xdr:rowOff>
    </xdr:from>
    <xdr:ext cx="405111" cy="259045"/>
    <xdr:sp macro="" textlink="">
      <xdr:nvSpPr>
        <xdr:cNvPr id="92" name="n_4aveValue有形固定資産減価償却率">
          <a:extLst>
            <a:ext uri="{FF2B5EF4-FFF2-40B4-BE49-F238E27FC236}">
              <a16:creationId xmlns="" xmlns:a16="http://schemas.microsoft.com/office/drawing/2014/main" id="{00000000-0008-0000-0000-00005C000000}"/>
            </a:ext>
          </a:extLst>
        </xdr:cNvPr>
        <xdr:cNvSpPr txBox="1"/>
      </xdr:nvSpPr>
      <xdr:spPr>
        <a:xfrm>
          <a:off x="1562744" y="4974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152036</xdr:rowOff>
    </xdr:from>
    <xdr:ext cx="405111" cy="259045"/>
    <xdr:sp macro="" textlink="">
      <xdr:nvSpPr>
        <xdr:cNvPr id="93" name="n_1mainValue有形固定資産減価償却率">
          <a:extLst>
            <a:ext uri="{FF2B5EF4-FFF2-40B4-BE49-F238E27FC236}">
              <a16:creationId xmlns="" xmlns:a16="http://schemas.microsoft.com/office/drawing/2014/main" id="{00000000-0008-0000-0000-00005D000000}"/>
            </a:ext>
          </a:extLst>
        </xdr:cNvPr>
        <xdr:cNvSpPr txBox="1"/>
      </xdr:nvSpPr>
      <xdr:spPr>
        <a:xfrm>
          <a:off x="3836044" y="4609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91584</xdr:rowOff>
    </xdr:from>
    <xdr:ext cx="405111" cy="259045"/>
    <xdr:sp macro="" textlink="">
      <xdr:nvSpPr>
        <xdr:cNvPr id="94" name="n_2mainValue有形固定資産減価償却率">
          <a:extLst>
            <a:ext uri="{FF2B5EF4-FFF2-40B4-BE49-F238E27FC236}">
              <a16:creationId xmlns="" xmlns:a16="http://schemas.microsoft.com/office/drawing/2014/main" id="{00000000-0008-0000-0000-00005E000000}"/>
            </a:ext>
          </a:extLst>
        </xdr:cNvPr>
        <xdr:cNvSpPr txBox="1"/>
      </xdr:nvSpPr>
      <xdr:spPr>
        <a:xfrm>
          <a:off x="3086744" y="454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104538</xdr:rowOff>
    </xdr:from>
    <xdr:ext cx="405111" cy="259045"/>
    <xdr:sp macro="" textlink="">
      <xdr:nvSpPr>
        <xdr:cNvPr id="95" name="n_3mainValue有形固定資産減価償却率">
          <a:extLst>
            <a:ext uri="{FF2B5EF4-FFF2-40B4-BE49-F238E27FC236}">
              <a16:creationId xmlns="" xmlns:a16="http://schemas.microsoft.com/office/drawing/2014/main" id="{00000000-0008-0000-0000-00005F000000}"/>
            </a:ext>
          </a:extLst>
        </xdr:cNvPr>
        <xdr:cNvSpPr txBox="1"/>
      </xdr:nvSpPr>
      <xdr:spPr>
        <a:xfrm>
          <a:off x="2324744" y="45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26814</xdr:rowOff>
    </xdr:from>
    <xdr:ext cx="405111" cy="259045"/>
    <xdr:sp macro="" textlink="">
      <xdr:nvSpPr>
        <xdr:cNvPr id="96" name="n_4mainValue有形固定資産減価償却率">
          <a:extLst>
            <a:ext uri="{FF2B5EF4-FFF2-40B4-BE49-F238E27FC236}">
              <a16:creationId xmlns="" xmlns:a16="http://schemas.microsoft.com/office/drawing/2014/main" id="{00000000-0008-0000-0000-000060000000}"/>
            </a:ext>
          </a:extLst>
        </xdr:cNvPr>
        <xdr:cNvSpPr txBox="1"/>
      </xdr:nvSpPr>
      <xdr:spPr>
        <a:xfrm>
          <a:off x="1562744" y="448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857.1</a:t>
          </a:r>
          <a:r>
            <a:rPr kumimoji="1" lang="ja-JP" altLang="en-US" sz="1100">
              <a:solidFill>
                <a:schemeClr val="dk1"/>
              </a:solidFill>
              <a:effectLst/>
              <a:latin typeface="+mn-lt"/>
              <a:ea typeface="+mn-ea"/>
              <a:cs typeface="+mn-cs"/>
            </a:rPr>
            <a:t>％であったのに対し、令和２年度は</a:t>
          </a:r>
          <a:r>
            <a:rPr kumimoji="1" lang="en-US" altLang="ja-JP" sz="1100">
              <a:solidFill>
                <a:schemeClr val="dk1"/>
              </a:solidFill>
              <a:effectLst/>
              <a:latin typeface="+mn-lt"/>
              <a:ea typeface="+mn-ea"/>
              <a:cs typeface="+mn-cs"/>
            </a:rPr>
            <a:t>715.2</a:t>
          </a:r>
          <a:r>
            <a:rPr kumimoji="1" lang="ja-JP" altLang="en-US" sz="1100">
              <a:solidFill>
                <a:schemeClr val="dk1"/>
              </a:solidFill>
              <a:effectLst/>
              <a:latin typeface="+mn-lt"/>
              <a:ea typeface="+mn-ea"/>
              <a:cs typeface="+mn-cs"/>
            </a:rPr>
            <a:t>％となり、低下傾向にある。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春日部市において債務償還比率が県内類似団体と比較して高くなっているのは、県内類似団体よりも将来負担額が高いためと考えられる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 xmlns:a16="http://schemas.microsoft.com/office/drawing/2014/main" id="{00000000-0008-0000-0000-000071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 xmlns:a16="http://schemas.microsoft.com/office/drawing/2014/main" id="{00000000-0008-0000-0000-000072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 xmlns:a16="http://schemas.microsoft.com/office/drawing/2014/main" id="{00000000-0008-0000-0000-000073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 xmlns:a16="http://schemas.microsoft.com/office/drawing/2014/main" id="{00000000-0008-0000-0000-000074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 xmlns:a16="http://schemas.microsoft.com/office/drawing/2014/main" id="{00000000-0008-0000-0000-000075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 xmlns:a16="http://schemas.microsoft.com/office/drawing/2014/main" id="{00000000-0008-0000-0000-000076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 xmlns:a16="http://schemas.microsoft.com/office/drawing/2014/main" id="{00000000-0008-0000-0000-000077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 xmlns:a16="http://schemas.microsoft.com/office/drawing/2014/main" id="{00000000-0008-0000-0000-000078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 xmlns:a16="http://schemas.microsoft.com/office/drawing/2014/main" id="{00000000-0008-0000-0000-000079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 xmlns:a16="http://schemas.microsoft.com/office/drawing/2014/main" id="{00000000-0008-0000-0000-00007A000000}"/>
            </a:ext>
          </a:extLst>
        </xdr:cNvPr>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 xmlns:a16="http://schemas.microsoft.com/office/drawing/2014/main" id="{00000000-0008-0000-00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 xmlns:a16="http://schemas.microsoft.com/office/drawing/2014/main" id="{00000000-0008-0000-0000-00007C000000}"/>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 xmlns:a16="http://schemas.microsoft.com/office/drawing/2014/main" id="{00000000-0008-0000-0000-00007D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a:extLst>
            <a:ext uri="{FF2B5EF4-FFF2-40B4-BE49-F238E27FC236}">
              <a16:creationId xmlns="" xmlns:a16="http://schemas.microsoft.com/office/drawing/2014/main" id="{00000000-0008-0000-0000-00007E000000}"/>
            </a:ext>
          </a:extLst>
        </xdr:cNvPr>
        <xdr:cNvCxnSpPr/>
      </xdr:nvCxnSpPr>
      <xdr:spPr>
        <a:xfrm flipV="1">
          <a:off x="14793595" y="4545986"/>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a:extLst>
            <a:ext uri="{FF2B5EF4-FFF2-40B4-BE49-F238E27FC236}">
              <a16:creationId xmlns="" xmlns:a16="http://schemas.microsoft.com/office/drawing/2014/main" id="{00000000-0008-0000-0000-00007F000000}"/>
            </a:ext>
          </a:extLst>
        </xdr:cNvPr>
        <xdr:cNvSpPr txBox="1"/>
      </xdr:nvSpPr>
      <xdr:spPr>
        <a:xfrm>
          <a:off x="14846300" y="57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a:extLst>
            <a:ext uri="{FF2B5EF4-FFF2-40B4-BE49-F238E27FC236}">
              <a16:creationId xmlns="" xmlns:a16="http://schemas.microsoft.com/office/drawing/2014/main" id="{00000000-0008-0000-0000-000080000000}"/>
            </a:ext>
          </a:extLst>
        </xdr:cNvPr>
        <xdr:cNvCxnSpPr/>
      </xdr:nvCxnSpPr>
      <xdr:spPr>
        <a:xfrm>
          <a:off x="14706600" y="573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a:extLst>
            <a:ext uri="{FF2B5EF4-FFF2-40B4-BE49-F238E27FC236}">
              <a16:creationId xmlns="" xmlns:a16="http://schemas.microsoft.com/office/drawing/2014/main" id="{00000000-0008-0000-0000-000081000000}"/>
            </a:ext>
          </a:extLst>
        </xdr:cNvPr>
        <xdr:cNvSpPr txBox="1"/>
      </xdr:nvSpPr>
      <xdr:spPr>
        <a:xfrm>
          <a:off x="14846300" y="432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a:extLst>
            <a:ext uri="{FF2B5EF4-FFF2-40B4-BE49-F238E27FC236}">
              <a16:creationId xmlns="" xmlns:a16="http://schemas.microsoft.com/office/drawing/2014/main" id="{00000000-0008-0000-0000-000082000000}"/>
            </a:ext>
          </a:extLst>
        </xdr:cNvPr>
        <xdr:cNvCxnSpPr/>
      </xdr:nvCxnSpPr>
      <xdr:spPr>
        <a:xfrm>
          <a:off x="14706600" y="454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1" name="債務償還比率平均値テキスト">
          <a:extLst>
            <a:ext uri="{FF2B5EF4-FFF2-40B4-BE49-F238E27FC236}">
              <a16:creationId xmlns="" xmlns:a16="http://schemas.microsoft.com/office/drawing/2014/main" id="{00000000-0008-0000-0000-000083000000}"/>
            </a:ext>
          </a:extLst>
        </xdr:cNvPr>
        <xdr:cNvSpPr txBox="1"/>
      </xdr:nvSpPr>
      <xdr:spPr>
        <a:xfrm>
          <a:off x="14846300" y="501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a:extLst>
            <a:ext uri="{FF2B5EF4-FFF2-40B4-BE49-F238E27FC236}">
              <a16:creationId xmlns="" xmlns:a16="http://schemas.microsoft.com/office/drawing/2014/main" id="{00000000-0008-0000-0000-000084000000}"/>
            </a:ext>
          </a:extLst>
        </xdr:cNvPr>
        <xdr:cNvSpPr/>
      </xdr:nvSpPr>
      <xdr:spPr>
        <a:xfrm>
          <a:off x="14744700" y="516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a:extLst>
            <a:ext uri="{FF2B5EF4-FFF2-40B4-BE49-F238E27FC236}">
              <a16:creationId xmlns="" xmlns:a16="http://schemas.microsoft.com/office/drawing/2014/main" id="{00000000-0008-0000-0000-000085000000}"/>
            </a:ext>
          </a:extLst>
        </xdr:cNvPr>
        <xdr:cNvSpPr/>
      </xdr:nvSpPr>
      <xdr:spPr>
        <a:xfrm>
          <a:off x="14033500" y="52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a:extLst>
            <a:ext uri="{FF2B5EF4-FFF2-40B4-BE49-F238E27FC236}">
              <a16:creationId xmlns="" xmlns:a16="http://schemas.microsoft.com/office/drawing/2014/main" id="{00000000-0008-0000-0000-000086000000}"/>
            </a:ext>
          </a:extLst>
        </xdr:cNvPr>
        <xdr:cNvSpPr/>
      </xdr:nvSpPr>
      <xdr:spPr>
        <a:xfrm>
          <a:off x="13271500" y="522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a:extLst>
            <a:ext uri="{FF2B5EF4-FFF2-40B4-BE49-F238E27FC236}">
              <a16:creationId xmlns="" xmlns:a16="http://schemas.microsoft.com/office/drawing/2014/main" id="{00000000-0008-0000-0000-000087000000}"/>
            </a:ext>
          </a:extLst>
        </xdr:cNvPr>
        <xdr:cNvSpPr/>
      </xdr:nvSpPr>
      <xdr:spPr>
        <a:xfrm>
          <a:off x="12509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a:extLst>
            <a:ext uri="{FF2B5EF4-FFF2-40B4-BE49-F238E27FC236}">
              <a16:creationId xmlns="" xmlns:a16="http://schemas.microsoft.com/office/drawing/2014/main" id="{00000000-0008-0000-0000-000088000000}"/>
            </a:ext>
          </a:extLst>
        </xdr:cNvPr>
        <xdr:cNvSpPr/>
      </xdr:nvSpPr>
      <xdr:spPr>
        <a:xfrm>
          <a:off x="11747500" y="530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 xmlns:a16="http://schemas.microsoft.com/office/drawing/2014/main" id="{00000000-0008-0000-0000-000089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 xmlns:a16="http://schemas.microsoft.com/office/drawing/2014/main" id="{00000000-0008-0000-0000-00008A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 xmlns:a16="http://schemas.microsoft.com/office/drawing/2014/main" id="{00000000-0008-0000-0000-00008B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00000000-0008-0000-0000-00008C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00000000-0008-0000-0000-00008D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102489</xdr:rowOff>
    </xdr:from>
    <xdr:to>
      <xdr:col>76</xdr:col>
      <xdr:colOff>73025</xdr:colOff>
      <xdr:row>32</xdr:row>
      <xdr:rowOff>32639</xdr:rowOff>
    </xdr:to>
    <xdr:sp macro="" textlink="">
      <xdr:nvSpPr>
        <xdr:cNvPr id="142" name="楕円 141">
          <a:extLst>
            <a:ext uri="{FF2B5EF4-FFF2-40B4-BE49-F238E27FC236}">
              <a16:creationId xmlns="" xmlns:a16="http://schemas.microsoft.com/office/drawing/2014/main" id="{00000000-0008-0000-0000-00008E000000}"/>
            </a:ext>
          </a:extLst>
        </xdr:cNvPr>
        <xdr:cNvSpPr/>
      </xdr:nvSpPr>
      <xdr:spPr>
        <a:xfrm>
          <a:off x="14744700" y="54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80916</xdr:rowOff>
    </xdr:from>
    <xdr:ext cx="469744" cy="259045"/>
    <xdr:sp macro="" textlink="">
      <xdr:nvSpPr>
        <xdr:cNvPr id="143" name="債務償還比率該当値テキスト">
          <a:extLst>
            <a:ext uri="{FF2B5EF4-FFF2-40B4-BE49-F238E27FC236}">
              <a16:creationId xmlns="" xmlns:a16="http://schemas.microsoft.com/office/drawing/2014/main" id="{00000000-0008-0000-0000-00008F000000}"/>
            </a:ext>
          </a:extLst>
        </xdr:cNvPr>
        <xdr:cNvSpPr txBox="1"/>
      </xdr:nvSpPr>
      <xdr:spPr>
        <a:xfrm>
          <a:off x="14846300" y="539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142610</xdr:rowOff>
    </xdr:from>
    <xdr:to>
      <xdr:col>72</xdr:col>
      <xdr:colOff>123825</xdr:colOff>
      <xdr:row>32</xdr:row>
      <xdr:rowOff>72760</xdr:rowOff>
    </xdr:to>
    <xdr:sp macro="" textlink="">
      <xdr:nvSpPr>
        <xdr:cNvPr id="144" name="楕円 143">
          <a:extLst>
            <a:ext uri="{FF2B5EF4-FFF2-40B4-BE49-F238E27FC236}">
              <a16:creationId xmlns="" xmlns:a16="http://schemas.microsoft.com/office/drawing/2014/main" id="{00000000-0008-0000-0000-000090000000}"/>
            </a:ext>
          </a:extLst>
        </xdr:cNvPr>
        <xdr:cNvSpPr/>
      </xdr:nvSpPr>
      <xdr:spPr>
        <a:xfrm>
          <a:off x="14033500" y="54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153289</xdr:rowOff>
    </xdr:from>
    <xdr:to>
      <xdr:col>76</xdr:col>
      <xdr:colOff>22225</xdr:colOff>
      <xdr:row>32</xdr:row>
      <xdr:rowOff>21960</xdr:rowOff>
    </xdr:to>
    <xdr:cxnSp macro="">
      <xdr:nvCxnSpPr>
        <xdr:cNvPr id="145" name="直線コネクタ 144">
          <a:extLst>
            <a:ext uri="{FF2B5EF4-FFF2-40B4-BE49-F238E27FC236}">
              <a16:creationId xmlns="" xmlns:a16="http://schemas.microsoft.com/office/drawing/2014/main" id="{00000000-0008-0000-0000-000091000000}"/>
            </a:ext>
          </a:extLst>
        </xdr:cNvPr>
        <xdr:cNvCxnSpPr/>
      </xdr:nvCxnSpPr>
      <xdr:spPr>
        <a:xfrm flipV="1">
          <a:off x="14084300" y="5468239"/>
          <a:ext cx="711200" cy="4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81619</xdr:rowOff>
    </xdr:from>
    <xdr:to>
      <xdr:col>68</xdr:col>
      <xdr:colOff>123825</xdr:colOff>
      <xdr:row>32</xdr:row>
      <xdr:rowOff>11769</xdr:rowOff>
    </xdr:to>
    <xdr:sp macro="" textlink="">
      <xdr:nvSpPr>
        <xdr:cNvPr id="146" name="楕円 145">
          <a:extLst>
            <a:ext uri="{FF2B5EF4-FFF2-40B4-BE49-F238E27FC236}">
              <a16:creationId xmlns="" xmlns:a16="http://schemas.microsoft.com/office/drawing/2014/main" id="{00000000-0008-0000-0000-000092000000}"/>
            </a:ext>
          </a:extLst>
        </xdr:cNvPr>
        <xdr:cNvSpPr/>
      </xdr:nvSpPr>
      <xdr:spPr>
        <a:xfrm>
          <a:off x="13271500" y="539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132419</xdr:rowOff>
    </xdr:from>
    <xdr:to>
      <xdr:col>72</xdr:col>
      <xdr:colOff>73025</xdr:colOff>
      <xdr:row>32</xdr:row>
      <xdr:rowOff>21960</xdr:rowOff>
    </xdr:to>
    <xdr:cxnSp macro="">
      <xdr:nvCxnSpPr>
        <xdr:cNvPr id="147" name="直線コネクタ 146">
          <a:extLst>
            <a:ext uri="{FF2B5EF4-FFF2-40B4-BE49-F238E27FC236}">
              <a16:creationId xmlns="" xmlns:a16="http://schemas.microsoft.com/office/drawing/2014/main" id="{00000000-0008-0000-0000-000093000000}"/>
            </a:ext>
          </a:extLst>
        </xdr:cNvPr>
        <xdr:cNvCxnSpPr/>
      </xdr:nvCxnSpPr>
      <xdr:spPr>
        <a:xfrm>
          <a:off x="13322300" y="5447369"/>
          <a:ext cx="762000" cy="6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94043</xdr:rowOff>
    </xdr:from>
    <xdr:to>
      <xdr:col>64</xdr:col>
      <xdr:colOff>123825</xdr:colOff>
      <xdr:row>33</xdr:row>
      <xdr:rowOff>24193</xdr:rowOff>
    </xdr:to>
    <xdr:sp macro="" textlink="">
      <xdr:nvSpPr>
        <xdr:cNvPr id="148" name="楕円 147">
          <a:extLst>
            <a:ext uri="{FF2B5EF4-FFF2-40B4-BE49-F238E27FC236}">
              <a16:creationId xmlns="" xmlns:a16="http://schemas.microsoft.com/office/drawing/2014/main" id="{00000000-0008-0000-0000-000094000000}"/>
            </a:ext>
          </a:extLst>
        </xdr:cNvPr>
        <xdr:cNvSpPr/>
      </xdr:nvSpPr>
      <xdr:spPr>
        <a:xfrm>
          <a:off x="12509500" y="558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132419</xdr:rowOff>
    </xdr:from>
    <xdr:to>
      <xdr:col>68</xdr:col>
      <xdr:colOff>73025</xdr:colOff>
      <xdr:row>32</xdr:row>
      <xdr:rowOff>144843</xdr:rowOff>
    </xdr:to>
    <xdr:cxnSp macro="">
      <xdr:nvCxnSpPr>
        <xdr:cNvPr id="149" name="直線コネクタ 148">
          <a:extLst>
            <a:ext uri="{FF2B5EF4-FFF2-40B4-BE49-F238E27FC236}">
              <a16:creationId xmlns="" xmlns:a16="http://schemas.microsoft.com/office/drawing/2014/main" id="{00000000-0008-0000-0000-000095000000}"/>
            </a:ext>
          </a:extLst>
        </xdr:cNvPr>
        <xdr:cNvCxnSpPr/>
      </xdr:nvCxnSpPr>
      <xdr:spPr>
        <a:xfrm flipV="1">
          <a:off x="12560300" y="5447369"/>
          <a:ext cx="762000" cy="18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14891</xdr:rowOff>
    </xdr:from>
    <xdr:to>
      <xdr:col>60</xdr:col>
      <xdr:colOff>123825</xdr:colOff>
      <xdr:row>33</xdr:row>
      <xdr:rowOff>116491</xdr:rowOff>
    </xdr:to>
    <xdr:sp macro="" textlink="">
      <xdr:nvSpPr>
        <xdr:cNvPr id="150" name="楕円 149">
          <a:extLst>
            <a:ext uri="{FF2B5EF4-FFF2-40B4-BE49-F238E27FC236}">
              <a16:creationId xmlns="" xmlns:a16="http://schemas.microsoft.com/office/drawing/2014/main" id="{00000000-0008-0000-0000-000096000000}"/>
            </a:ext>
          </a:extLst>
        </xdr:cNvPr>
        <xdr:cNvSpPr/>
      </xdr:nvSpPr>
      <xdr:spPr>
        <a:xfrm>
          <a:off x="11747500" y="56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144843</xdr:rowOff>
    </xdr:from>
    <xdr:to>
      <xdr:col>64</xdr:col>
      <xdr:colOff>73025</xdr:colOff>
      <xdr:row>33</xdr:row>
      <xdr:rowOff>65691</xdr:rowOff>
    </xdr:to>
    <xdr:cxnSp macro="">
      <xdr:nvCxnSpPr>
        <xdr:cNvPr id="151" name="直線コネクタ 150">
          <a:extLst>
            <a:ext uri="{FF2B5EF4-FFF2-40B4-BE49-F238E27FC236}">
              <a16:creationId xmlns="" xmlns:a16="http://schemas.microsoft.com/office/drawing/2014/main" id="{00000000-0008-0000-0000-000097000000}"/>
            </a:ext>
          </a:extLst>
        </xdr:cNvPr>
        <xdr:cNvCxnSpPr/>
      </xdr:nvCxnSpPr>
      <xdr:spPr>
        <a:xfrm flipV="1">
          <a:off x="11798300" y="5631243"/>
          <a:ext cx="762000" cy="9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2" name="n_1aveValue債務償還比率">
          <a:extLst>
            <a:ext uri="{FF2B5EF4-FFF2-40B4-BE49-F238E27FC236}">
              <a16:creationId xmlns="" xmlns:a16="http://schemas.microsoft.com/office/drawing/2014/main" id="{00000000-0008-0000-0000-000098000000}"/>
            </a:ext>
          </a:extLst>
        </xdr:cNvPr>
        <xdr:cNvSpPr txBox="1"/>
      </xdr:nvSpPr>
      <xdr:spPr>
        <a:xfrm>
          <a:off x="13836727" y="499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25587</xdr:rowOff>
    </xdr:from>
    <xdr:ext cx="469744" cy="259045"/>
    <xdr:sp macro="" textlink="">
      <xdr:nvSpPr>
        <xdr:cNvPr id="153" name="n_2aveValue債務償還比率">
          <a:extLst>
            <a:ext uri="{FF2B5EF4-FFF2-40B4-BE49-F238E27FC236}">
              <a16:creationId xmlns="" xmlns:a16="http://schemas.microsoft.com/office/drawing/2014/main" id="{00000000-0008-0000-0000-000099000000}"/>
            </a:ext>
          </a:extLst>
        </xdr:cNvPr>
        <xdr:cNvSpPr txBox="1"/>
      </xdr:nvSpPr>
      <xdr:spPr>
        <a:xfrm>
          <a:off x="13087427" y="499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78122</xdr:rowOff>
    </xdr:from>
    <xdr:ext cx="469744" cy="259045"/>
    <xdr:sp macro="" textlink="">
      <xdr:nvSpPr>
        <xdr:cNvPr id="154" name="n_3aveValue債務償還比率">
          <a:extLst>
            <a:ext uri="{FF2B5EF4-FFF2-40B4-BE49-F238E27FC236}">
              <a16:creationId xmlns="" xmlns:a16="http://schemas.microsoft.com/office/drawing/2014/main" id="{00000000-0008-0000-0000-00009A000000}"/>
            </a:ext>
          </a:extLst>
        </xdr:cNvPr>
        <xdr:cNvSpPr txBox="1"/>
      </xdr:nvSpPr>
      <xdr:spPr>
        <a:xfrm>
          <a:off x="12325427" y="505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111946</xdr:rowOff>
    </xdr:from>
    <xdr:ext cx="469744" cy="259045"/>
    <xdr:sp macro="" textlink="">
      <xdr:nvSpPr>
        <xdr:cNvPr id="155" name="n_4aveValue債務償還比率">
          <a:extLst>
            <a:ext uri="{FF2B5EF4-FFF2-40B4-BE49-F238E27FC236}">
              <a16:creationId xmlns="" xmlns:a16="http://schemas.microsoft.com/office/drawing/2014/main" id="{00000000-0008-0000-0000-00009B000000}"/>
            </a:ext>
          </a:extLst>
        </xdr:cNvPr>
        <xdr:cNvSpPr txBox="1"/>
      </xdr:nvSpPr>
      <xdr:spPr>
        <a:xfrm>
          <a:off x="11563427" y="508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63887</xdr:rowOff>
    </xdr:from>
    <xdr:ext cx="469744" cy="259045"/>
    <xdr:sp macro="" textlink="">
      <xdr:nvSpPr>
        <xdr:cNvPr id="156" name="n_1mainValue債務償還比率">
          <a:extLst>
            <a:ext uri="{FF2B5EF4-FFF2-40B4-BE49-F238E27FC236}">
              <a16:creationId xmlns="" xmlns:a16="http://schemas.microsoft.com/office/drawing/2014/main" id="{00000000-0008-0000-0000-00009C000000}"/>
            </a:ext>
          </a:extLst>
        </xdr:cNvPr>
        <xdr:cNvSpPr txBox="1"/>
      </xdr:nvSpPr>
      <xdr:spPr>
        <a:xfrm>
          <a:off x="13836727" y="555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2896</xdr:rowOff>
    </xdr:from>
    <xdr:ext cx="469744" cy="259045"/>
    <xdr:sp macro="" textlink="">
      <xdr:nvSpPr>
        <xdr:cNvPr id="157" name="n_2mainValue債務償還比率">
          <a:extLst>
            <a:ext uri="{FF2B5EF4-FFF2-40B4-BE49-F238E27FC236}">
              <a16:creationId xmlns="" xmlns:a16="http://schemas.microsoft.com/office/drawing/2014/main" id="{00000000-0008-0000-0000-00009D000000}"/>
            </a:ext>
          </a:extLst>
        </xdr:cNvPr>
        <xdr:cNvSpPr txBox="1"/>
      </xdr:nvSpPr>
      <xdr:spPr>
        <a:xfrm>
          <a:off x="13087427" y="548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15320</xdr:rowOff>
    </xdr:from>
    <xdr:ext cx="469744" cy="259045"/>
    <xdr:sp macro="" textlink="">
      <xdr:nvSpPr>
        <xdr:cNvPr id="158" name="n_3mainValue債務償還比率">
          <a:extLst>
            <a:ext uri="{FF2B5EF4-FFF2-40B4-BE49-F238E27FC236}">
              <a16:creationId xmlns="" xmlns:a16="http://schemas.microsoft.com/office/drawing/2014/main" id="{00000000-0008-0000-0000-00009E000000}"/>
            </a:ext>
          </a:extLst>
        </xdr:cNvPr>
        <xdr:cNvSpPr txBox="1"/>
      </xdr:nvSpPr>
      <xdr:spPr>
        <a:xfrm>
          <a:off x="12325427" y="567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107618</xdr:rowOff>
    </xdr:from>
    <xdr:ext cx="469744" cy="259045"/>
    <xdr:sp macro="" textlink="">
      <xdr:nvSpPr>
        <xdr:cNvPr id="159" name="n_4mainValue債務償還比率">
          <a:extLst>
            <a:ext uri="{FF2B5EF4-FFF2-40B4-BE49-F238E27FC236}">
              <a16:creationId xmlns="" xmlns:a16="http://schemas.microsoft.com/office/drawing/2014/main" id="{00000000-0008-0000-0000-00009F000000}"/>
            </a:ext>
          </a:extLst>
        </xdr:cNvPr>
        <xdr:cNvSpPr txBox="1"/>
      </xdr:nvSpPr>
      <xdr:spPr>
        <a:xfrm>
          <a:off x="11563427" y="576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 xmlns:a16="http://schemas.microsoft.com/office/drawing/2014/main" id="{00000000-0008-0000-0000-0000A0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 xmlns:a16="http://schemas.microsoft.com/office/drawing/2014/main" id="{00000000-0008-0000-0000-0000A1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 xmlns:a16="http://schemas.microsoft.com/office/drawing/2014/main" id="{00000000-0008-0000-0000-0000A2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 xmlns:a16="http://schemas.microsoft.com/office/drawing/2014/main" id="{00000000-0008-0000-0000-0000A3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 xmlns:a16="http://schemas.microsoft.com/office/drawing/2014/main" id="{00000000-0008-0000-0000-0000A4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 xmlns:a16="http://schemas.microsoft.com/office/drawing/2014/main" id="{00000000-0008-0000-0000-0000A5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 xmlns:a16="http://schemas.microsoft.com/office/drawing/2014/main" id="{00000000-0008-0000-0100-000039000000}"/>
            </a:ext>
          </a:extLst>
        </xdr:cNvPr>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00000000-0008-0000-0100-00003A000000}"/>
            </a:ext>
          </a:extLst>
        </xdr:cNvPr>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 xmlns:a16="http://schemas.microsoft.com/office/drawing/2014/main" id="{00000000-0008-0000-0100-00003B000000}"/>
            </a:ext>
          </a:extLst>
        </xdr:cNvPr>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00000000-0008-0000-0100-00003C000000}"/>
            </a:ext>
          </a:extLst>
        </xdr:cNvPr>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 xmlns:a16="http://schemas.microsoft.com/office/drawing/2014/main" id="{00000000-0008-0000-0100-00003D000000}"/>
            </a:ext>
          </a:extLst>
        </xdr:cNvPr>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00000000-0008-0000-0100-00003E000000}"/>
            </a:ext>
          </a:extLst>
        </xdr:cNvPr>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 xmlns:a16="http://schemas.microsoft.com/office/drawing/2014/main" id="{00000000-0008-0000-0100-000041000000}"/>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 xmlns:a16="http://schemas.microsoft.com/office/drawing/2014/main" id="{00000000-0008-0000-01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 xmlns:a16="http://schemas.microsoft.com/office/drawing/2014/main" id="{00000000-0008-0000-0100-000043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73" name="楕円 72">
          <a:extLst>
            <a:ext uri="{FF2B5EF4-FFF2-40B4-BE49-F238E27FC236}">
              <a16:creationId xmlns="" xmlns:a16="http://schemas.microsoft.com/office/drawing/2014/main" id="{00000000-0008-0000-0100-000049000000}"/>
            </a:ext>
          </a:extLst>
        </xdr:cNvPr>
        <xdr:cNvSpPr/>
      </xdr:nvSpPr>
      <xdr:spPr>
        <a:xfrm>
          <a:off x="4584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10177</xdr:rowOff>
    </xdr:from>
    <xdr:ext cx="405111" cy="259045"/>
    <xdr:sp macro="" textlink="">
      <xdr:nvSpPr>
        <xdr:cNvPr id="74" name="【道路】&#10;有形固定資産減価償却率該当値テキスト">
          <a:extLst>
            <a:ext uri="{FF2B5EF4-FFF2-40B4-BE49-F238E27FC236}">
              <a16:creationId xmlns="" xmlns:a16="http://schemas.microsoft.com/office/drawing/2014/main" id="{00000000-0008-0000-0100-00004A000000}"/>
            </a:ext>
          </a:extLst>
        </xdr:cNvPr>
        <xdr:cNvSpPr txBox="1"/>
      </xdr:nvSpPr>
      <xdr:spPr>
        <a:xfrm>
          <a:off x="46736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75" name="楕円 74">
          <a:extLst>
            <a:ext uri="{FF2B5EF4-FFF2-40B4-BE49-F238E27FC236}">
              <a16:creationId xmlns="" xmlns:a16="http://schemas.microsoft.com/office/drawing/2014/main" id="{00000000-0008-0000-0100-00004B000000}"/>
            </a:ext>
          </a:extLst>
        </xdr:cNvPr>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38100</xdr:rowOff>
    </xdr:to>
    <xdr:cxnSp macro="">
      <xdr:nvCxnSpPr>
        <xdr:cNvPr id="76" name="直線コネクタ 75">
          <a:extLst>
            <a:ext uri="{FF2B5EF4-FFF2-40B4-BE49-F238E27FC236}">
              <a16:creationId xmlns="" xmlns:a16="http://schemas.microsoft.com/office/drawing/2014/main" id="{00000000-0008-0000-0100-00004C000000}"/>
            </a:ext>
          </a:extLst>
        </xdr:cNvPr>
        <xdr:cNvCxnSpPr/>
      </xdr:nvCxnSpPr>
      <xdr:spPr>
        <a:xfrm>
          <a:off x="3797300" y="6179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105410</xdr:rowOff>
    </xdr:from>
    <xdr:to>
      <xdr:col>15</xdr:col>
      <xdr:colOff>101600</xdr:colOff>
      <xdr:row>36</xdr:row>
      <xdr:rowOff>35560</xdr:rowOff>
    </xdr:to>
    <xdr:sp macro="" textlink="">
      <xdr:nvSpPr>
        <xdr:cNvPr id="77" name="楕円 76">
          <a:extLst>
            <a:ext uri="{FF2B5EF4-FFF2-40B4-BE49-F238E27FC236}">
              <a16:creationId xmlns="" xmlns:a16="http://schemas.microsoft.com/office/drawing/2014/main" id="{00000000-0008-0000-0100-00004D000000}"/>
            </a:ext>
          </a:extLst>
        </xdr:cNvPr>
        <xdr:cNvSpPr/>
      </xdr:nvSpPr>
      <xdr:spPr>
        <a:xfrm>
          <a:off x="2857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177800</xdr:colOff>
      <xdr:row>36</xdr:row>
      <xdr:rowOff>7620</xdr:rowOff>
    </xdr:to>
    <xdr:cxnSp macro="">
      <xdr:nvCxnSpPr>
        <xdr:cNvPr id="78" name="直線コネクタ 77">
          <a:extLst>
            <a:ext uri="{FF2B5EF4-FFF2-40B4-BE49-F238E27FC236}">
              <a16:creationId xmlns="" xmlns:a16="http://schemas.microsoft.com/office/drawing/2014/main" id="{00000000-0008-0000-0100-00004E000000}"/>
            </a:ext>
          </a:extLst>
        </xdr:cNvPr>
        <xdr:cNvCxnSpPr/>
      </xdr:nvCxnSpPr>
      <xdr:spPr>
        <a:xfrm>
          <a:off x="2908300" y="6156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76835</xdr:rowOff>
    </xdr:from>
    <xdr:to>
      <xdr:col>10</xdr:col>
      <xdr:colOff>165100</xdr:colOff>
      <xdr:row>36</xdr:row>
      <xdr:rowOff>6985</xdr:rowOff>
    </xdr:to>
    <xdr:sp macro="" textlink="">
      <xdr:nvSpPr>
        <xdr:cNvPr id="79" name="楕円 78">
          <a:extLst>
            <a:ext uri="{FF2B5EF4-FFF2-40B4-BE49-F238E27FC236}">
              <a16:creationId xmlns="" xmlns:a16="http://schemas.microsoft.com/office/drawing/2014/main" id="{00000000-0008-0000-0100-00004F000000}"/>
            </a:ext>
          </a:extLst>
        </xdr:cNvPr>
        <xdr:cNvSpPr/>
      </xdr:nvSpPr>
      <xdr:spPr>
        <a:xfrm>
          <a:off x="1968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127635</xdr:rowOff>
    </xdr:from>
    <xdr:to>
      <xdr:col>15</xdr:col>
      <xdr:colOff>50800</xdr:colOff>
      <xdr:row>35</xdr:row>
      <xdr:rowOff>156210</xdr:rowOff>
    </xdr:to>
    <xdr:cxnSp macro="">
      <xdr:nvCxnSpPr>
        <xdr:cNvPr id="80" name="直線コネクタ 79">
          <a:extLst>
            <a:ext uri="{FF2B5EF4-FFF2-40B4-BE49-F238E27FC236}">
              <a16:creationId xmlns="" xmlns:a16="http://schemas.microsoft.com/office/drawing/2014/main" id="{00000000-0008-0000-0100-000050000000}"/>
            </a:ext>
          </a:extLst>
        </xdr:cNvPr>
        <xdr:cNvCxnSpPr/>
      </xdr:nvCxnSpPr>
      <xdr:spPr>
        <a:xfrm>
          <a:off x="2019300" y="6128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48260</xdr:rowOff>
    </xdr:from>
    <xdr:to>
      <xdr:col>6</xdr:col>
      <xdr:colOff>38100</xdr:colOff>
      <xdr:row>35</xdr:row>
      <xdr:rowOff>149860</xdr:rowOff>
    </xdr:to>
    <xdr:sp macro="" textlink="">
      <xdr:nvSpPr>
        <xdr:cNvPr id="81" name="楕円 80">
          <a:extLst>
            <a:ext uri="{FF2B5EF4-FFF2-40B4-BE49-F238E27FC236}">
              <a16:creationId xmlns="" xmlns:a16="http://schemas.microsoft.com/office/drawing/2014/main" id="{00000000-0008-0000-0100-000051000000}"/>
            </a:ext>
          </a:extLst>
        </xdr:cNvPr>
        <xdr:cNvSpPr/>
      </xdr:nvSpPr>
      <xdr:spPr>
        <a:xfrm>
          <a:off x="1079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99060</xdr:rowOff>
    </xdr:from>
    <xdr:to>
      <xdr:col>10</xdr:col>
      <xdr:colOff>114300</xdr:colOff>
      <xdr:row>35</xdr:row>
      <xdr:rowOff>127635</xdr:rowOff>
    </xdr:to>
    <xdr:cxnSp macro="">
      <xdr:nvCxnSpPr>
        <xdr:cNvPr id="82" name="直線コネクタ 81">
          <a:extLst>
            <a:ext uri="{FF2B5EF4-FFF2-40B4-BE49-F238E27FC236}">
              <a16:creationId xmlns="" xmlns:a16="http://schemas.microsoft.com/office/drawing/2014/main" id="{00000000-0008-0000-0100-000052000000}"/>
            </a:ext>
          </a:extLst>
        </xdr:cNvPr>
        <xdr:cNvCxnSpPr/>
      </xdr:nvCxnSpPr>
      <xdr:spPr>
        <a:xfrm>
          <a:off x="1130300" y="6099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a:extLst>
            <a:ext uri="{FF2B5EF4-FFF2-40B4-BE49-F238E27FC236}">
              <a16:creationId xmlns="" xmlns:a16="http://schemas.microsoft.com/office/drawing/2014/main" id="{00000000-0008-0000-0100-000053000000}"/>
            </a:ext>
          </a:extLst>
        </xdr:cNvPr>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a:extLst>
            <a:ext uri="{FF2B5EF4-FFF2-40B4-BE49-F238E27FC236}">
              <a16:creationId xmlns="" xmlns:a16="http://schemas.microsoft.com/office/drawing/2014/main" id="{00000000-0008-0000-0100-000054000000}"/>
            </a:ext>
          </a:extLst>
        </xdr:cNvPr>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 xmlns:a16="http://schemas.microsoft.com/office/drawing/2014/main" id="{00000000-0008-0000-0100-000055000000}"/>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a:extLst>
            <a:ext uri="{FF2B5EF4-FFF2-40B4-BE49-F238E27FC236}">
              <a16:creationId xmlns="" xmlns:a16="http://schemas.microsoft.com/office/drawing/2014/main" id="{00000000-0008-0000-0100-000056000000}"/>
            </a:ext>
          </a:extLst>
        </xdr:cNvPr>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74947</xdr:rowOff>
    </xdr:from>
    <xdr:ext cx="405111" cy="259045"/>
    <xdr:sp macro="" textlink="">
      <xdr:nvSpPr>
        <xdr:cNvPr id="87" name="n_1mainValue【道路】&#10;有形固定資産減価償却率">
          <a:extLst>
            <a:ext uri="{FF2B5EF4-FFF2-40B4-BE49-F238E27FC236}">
              <a16:creationId xmlns="" xmlns:a16="http://schemas.microsoft.com/office/drawing/2014/main" id="{00000000-0008-0000-0100-000057000000}"/>
            </a:ext>
          </a:extLst>
        </xdr:cNvPr>
        <xdr:cNvSpPr txBox="1"/>
      </xdr:nvSpPr>
      <xdr:spPr>
        <a:xfrm>
          <a:off x="3582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52087</xdr:rowOff>
    </xdr:from>
    <xdr:ext cx="405111" cy="259045"/>
    <xdr:sp macro="" textlink="">
      <xdr:nvSpPr>
        <xdr:cNvPr id="88" name="n_2mainValue【道路】&#10;有形固定資産減価償却率">
          <a:extLst>
            <a:ext uri="{FF2B5EF4-FFF2-40B4-BE49-F238E27FC236}">
              <a16:creationId xmlns="" xmlns:a16="http://schemas.microsoft.com/office/drawing/2014/main" id="{00000000-0008-0000-0100-000058000000}"/>
            </a:ext>
          </a:extLst>
        </xdr:cNvPr>
        <xdr:cNvSpPr txBox="1"/>
      </xdr:nvSpPr>
      <xdr:spPr>
        <a:xfrm>
          <a:off x="2705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23512</xdr:rowOff>
    </xdr:from>
    <xdr:ext cx="405111" cy="259045"/>
    <xdr:sp macro="" textlink="">
      <xdr:nvSpPr>
        <xdr:cNvPr id="89" name="n_3mainValue【道路】&#10;有形固定資産減価償却率">
          <a:extLst>
            <a:ext uri="{FF2B5EF4-FFF2-40B4-BE49-F238E27FC236}">
              <a16:creationId xmlns="" xmlns:a16="http://schemas.microsoft.com/office/drawing/2014/main" id="{00000000-0008-0000-0100-000059000000}"/>
            </a:ext>
          </a:extLst>
        </xdr:cNvPr>
        <xdr:cNvSpPr txBox="1"/>
      </xdr:nvSpPr>
      <xdr:spPr>
        <a:xfrm>
          <a:off x="18167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166387</xdr:rowOff>
    </xdr:from>
    <xdr:ext cx="405111" cy="259045"/>
    <xdr:sp macro="" textlink="">
      <xdr:nvSpPr>
        <xdr:cNvPr id="90" name="n_4mainValue【道路】&#10;有形固定資産減価償却率">
          <a:extLst>
            <a:ext uri="{FF2B5EF4-FFF2-40B4-BE49-F238E27FC236}">
              <a16:creationId xmlns="" xmlns:a16="http://schemas.microsoft.com/office/drawing/2014/main" id="{00000000-0008-0000-0100-00005A000000}"/>
            </a:ext>
          </a:extLst>
        </xdr:cNvPr>
        <xdr:cNvSpPr txBox="1"/>
      </xdr:nvSpPr>
      <xdr:spPr>
        <a:xfrm>
          <a:off x="927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 xmlns:a16="http://schemas.microsoft.com/office/drawing/2014/main" id="{00000000-0008-0000-01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 xmlns:a16="http://schemas.microsoft.com/office/drawing/2014/main" id="{00000000-0008-0000-01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 xmlns:a16="http://schemas.microsoft.com/office/drawing/2014/main" id="{00000000-0008-0000-0100-000070000000}"/>
            </a:ext>
          </a:extLst>
        </xdr:cNvPr>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 xmlns:a16="http://schemas.microsoft.com/office/drawing/2014/main" id="{00000000-0008-0000-0100-000071000000}"/>
            </a:ext>
          </a:extLst>
        </xdr:cNvPr>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 xmlns:a16="http://schemas.microsoft.com/office/drawing/2014/main" id="{00000000-0008-0000-0100-000072000000}"/>
            </a:ext>
          </a:extLst>
        </xdr:cNvPr>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 xmlns:a16="http://schemas.microsoft.com/office/drawing/2014/main" id="{00000000-0008-0000-0100-000073000000}"/>
            </a:ext>
          </a:extLst>
        </xdr:cNvPr>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 xmlns:a16="http://schemas.microsoft.com/office/drawing/2014/main" id="{00000000-0008-0000-0100-000074000000}"/>
            </a:ext>
          </a:extLst>
        </xdr:cNvPr>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a:extLst>
            <a:ext uri="{FF2B5EF4-FFF2-40B4-BE49-F238E27FC236}">
              <a16:creationId xmlns="" xmlns:a16="http://schemas.microsoft.com/office/drawing/2014/main" id="{00000000-0008-0000-0100-000075000000}"/>
            </a:ext>
          </a:extLst>
        </xdr:cNvPr>
        <xdr:cNvSpPr txBox="1"/>
      </xdr:nvSpPr>
      <xdr:spPr>
        <a:xfrm>
          <a:off x="10515600" y="6656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 xmlns:a16="http://schemas.microsoft.com/office/drawing/2014/main" id="{00000000-0008-0000-0100-000076000000}"/>
            </a:ext>
          </a:extLst>
        </xdr:cNvPr>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 xmlns:a16="http://schemas.microsoft.com/office/drawing/2014/main" id="{00000000-0008-0000-0100-000077000000}"/>
            </a:ext>
          </a:extLst>
        </xdr:cNvPr>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 xmlns:a16="http://schemas.microsoft.com/office/drawing/2014/main" id="{00000000-0008-0000-0100-000078000000}"/>
            </a:ext>
          </a:extLst>
        </xdr:cNvPr>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 xmlns:a16="http://schemas.microsoft.com/office/drawing/2014/main" id="{00000000-0008-0000-0100-000079000000}"/>
            </a:ext>
          </a:extLst>
        </xdr:cNvPr>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 xmlns:a16="http://schemas.microsoft.com/office/drawing/2014/main" id="{00000000-0008-0000-0100-00007A000000}"/>
            </a:ext>
          </a:extLst>
        </xdr:cNvPr>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46706</xdr:rowOff>
    </xdr:from>
    <xdr:to>
      <xdr:col>55</xdr:col>
      <xdr:colOff>50800</xdr:colOff>
      <xdr:row>40</xdr:row>
      <xdr:rowOff>148306</xdr:rowOff>
    </xdr:to>
    <xdr:sp macro="" textlink="">
      <xdr:nvSpPr>
        <xdr:cNvPr id="128" name="楕円 127">
          <a:extLst>
            <a:ext uri="{FF2B5EF4-FFF2-40B4-BE49-F238E27FC236}">
              <a16:creationId xmlns="" xmlns:a16="http://schemas.microsoft.com/office/drawing/2014/main" id="{00000000-0008-0000-0100-000080000000}"/>
            </a:ext>
          </a:extLst>
        </xdr:cNvPr>
        <xdr:cNvSpPr/>
      </xdr:nvSpPr>
      <xdr:spPr>
        <a:xfrm>
          <a:off x="10426700" y="690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133083</xdr:rowOff>
    </xdr:from>
    <xdr:ext cx="469744" cy="259045"/>
    <xdr:sp macro="" textlink="">
      <xdr:nvSpPr>
        <xdr:cNvPr id="129" name="【道路】&#10;一人当たり延長該当値テキスト">
          <a:extLst>
            <a:ext uri="{FF2B5EF4-FFF2-40B4-BE49-F238E27FC236}">
              <a16:creationId xmlns="" xmlns:a16="http://schemas.microsoft.com/office/drawing/2014/main" id="{00000000-0008-0000-0100-000081000000}"/>
            </a:ext>
          </a:extLst>
        </xdr:cNvPr>
        <xdr:cNvSpPr txBox="1"/>
      </xdr:nvSpPr>
      <xdr:spPr>
        <a:xfrm>
          <a:off x="10515600" y="681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47620</xdr:rowOff>
    </xdr:from>
    <xdr:to>
      <xdr:col>50</xdr:col>
      <xdr:colOff>165100</xdr:colOff>
      <xdr:row>40</xdr:row>
      <xdr:rowOff>149220</xdr:rowOff>
    </xdr:to>
    <xdr:sp macro="" textlink="">
      <xdr:nvSpPr>
        <xdr:cNvPr id="130" name="楕円 129">
          <a:extLst>
            <a:ext uri="{FF2B5EF4-FFF2-40B4-BE49-F238E27FC236}">
              <a16:creationId xmlns="" xmlns:a16="http://schemas.microsoft.com/office/drawing/2014/main" id="{00000000-0008-0000-0100-000082000000}"/>
            </a:ext>
          </a:extLst>
        </xdr:cNvPr>
        <xdr:cNvSpPr/>
      </xdr:nvSpPr>
      <xdr:spPr>
        <a:xfrm>
          <a:off x="9588500" y="69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97506</xdr:rowOff>
    </xdr:from>
    <xdr:to>
      <xdr:col>55</xdr:col>
      <xdr:colOff>0</xdr:colOff>
      <xdr:row>40</xdr:row>
      <xdr:rowOff>98420</xdr:rowOff>
    </xdr:to>
    <xdr:cxnSp macro="">
      <xdr:nvCxnSpPr>
        <xdr:cNvPr id="131" name="直線コネクタ 130">
          <a:extLst>
            <a:ext uri="{FF2B5EF4-FFF2-40B4-BE49-F238E27FC236}">
              <a16:creationId xmlns="" xmlns:a16="http://schemas.microsoft.com/office/drawing/2014/main" id="{00000000-0008-0000-0100-000083000000}"/>
            </a:ext>
          </a:extLst>
        </xdr:cNvPr>
        <xdr:cNvCxnSpPr/>
      </xdr:nvCxnSpPr>
      <xdr:spPr>
        <a:xfrm flipV="1">
          <a:off x="9639300" y="695550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48077</xdr:rowOff>
    </xdr:from>
    <xdr:to>
      <xdr:col>46</xdr:col>
      <xdr:colOff>38100</xdr:colOff>
      <xdr:row>40</xdr:row>
      <xdr:rowOff>149677</xdr:rowOff>
    </xdr:to>
    <xdr:sp macro="" textlink="">
      <xdr:nvSpPr>
        <xdr:cNvPr id="132" name="楕円 131">
          <a:extLst>
            <a:ext uri="{FF2B5EF4-FFF2-40B4-BE49-F238E27FC236}">
              <a16:creationId xmlns="" xmlns:a16="http://schemas.microsoft.com/office/drawing/2014/main" id="{00000000-0008-0000-0100-000084000000}"/>
            </a:ext>
          </a:extLst>
        </xdr:cNvPr>
        <xdr:cNvSpPr/>
      </xdr:nvSpPr>
      <xdr:spPr>
        <a:xfrm>
          <a:off x="8699500" y="69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98420</xdr:rowOff>
    </xdr:from>
    <xdr:to>
      <xdr:col>50</xdr:col>
      <xdr:colOff>114300</xdr:colOff>
      <xdr:row>40</xdr:row>
      <xdr:rowOff>98877</xdr:rowOff>
    </xdr:to>
    <xdr:cxnSp macro="">
      <xdr:nvCxnSpPr>
        <xdr:cNvPr id="133" name="直線コネクタ 132">
          <a:extLst>
            <a:ext uri="{FF2B5EF4-FFF2-40B4-BE49-F238E27FC236}">
              <a16:creationId xmlns="" xmlns:a16="http://schemas.microsoft.com/office/drawing/2014/main" id="{00000000-0008-0000-0100-000085000000}"/>
            </a:ext>
          </a:extLst>
        </xdr:cNvPr>
        <xdr:cNvCxnSpPr/>
      </xdr:nvCxnSpPr>
      <xdr:spPr>
        <a:xfrm flipV="1">
          <a:off x="8750300" y="69564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49266</xdr:rowOff>
    </xdr:from>
    <xdr:to>
      <xdr:col>41</xdr:col>
      <xdr:colOff>101600</xdr:colOff>
      <xdr:row>40</xdr:row>
      <xdr:rowOff>150866</xdr:rowOff>
    </xdr:to>
    <xdr:sp macro="" textlink="">
      <xdr:nvSpPr>
        <xdr:cNvPr id="134" name="楕円 133">
          <a:extLst>
            <a:ext uri="{FF2B5EF4-FFF2-40B4-BE49-F238E27FC236}">
              <a16:creationId xmlns="" xmlns:a16="http://schemas.microsoft.com/office/drawing/2014/main" id="{00000000-0008-0000-0100-000086000000}"/>
            </a:ext>
          </a:extLst>
        </xdr:cNvPr>
        <xdr:cNvSpPr/>
      </xdr:nvSpPr>
      <xdr:spPr>
        <a:xfrm>
          <a:off x="7810500" y="69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98877</xdr:rowOff>
    </xdr:from>
    <xdr:to>
      <xdr:col>45</xdr:col>
      <xdr:colOff>177800</xdr:colOff>
      <xdr:row>40</xdr:row>
      <xdr:rowOff>100066</xdr:rowOff>
    </xdr:to>
    <xdr:cxnSp macro="">
      <xdr:nvCxnSpPr>
        <xdr:cNvPr id="135" name="直線コネクタ 134">
          <a:extLst>
            <a:ext uri="{FF2B5EF4-FFF2-40B4-BE49-F238E27FC236}">
              <a16:creationId xmlns="" xmlns:a16="http://schemas.microsoft.com/office/drawing/2014/main" id="{00000000-0008-0000-0100-000087000000}"/>
            </a:ext>
          </a:extLst>
        </xdr:cNvPr>
        <xdr:cNvCxnSpPr/>
      </xdr:nvCxnSpPr>
      <xdr:spPr>
        <a:xfrm flipV="1">
          <a:off x="7861300" y="695687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32441</xdr:rowOff>
    </xdr:from>
    <xdr:to>
      <xdr:col>36</xdr:col>
      <xdr:colOff>165100</xdr:colOff>
      <xdr:row>40</xdr:row>
      <xdr:rowOff>134041</xdr:rowOff>
    </xdr:to>
    <xdr:sp macro="" textlink="">
      <xdr:nvSpPr>
        <xdr:cNvPr id="136" name="楕円 135">
          <a:extLst>
            <a:ext uri="{FF2B5EF4-FFF2-40B4-BE49-F238E27FC236}">
              <a16:creationId xmlns="" xmlns:a16="http://schemas.microsoft.com/office/drawing/2014/main" id="{00000000-0008-0000-0100-000088000000}"/>
            </a:ext>
          </a:extLst>
        </xdr:cNvPr>
        <xdr:cNvSpPr/>
      </xdr:nvSpPr>
      <xdr:spPr>
        <a:xfrm>
          <a:off x="6921500" y="68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83241</xdr:rowOff>
    </xdr:from>
    <xdr:to>
      <xdr:col>41</xdr:col>
      <xdr:colOff>50800</xdr:colOff>
      <xdr:row>40</xdr:row>
      <xdr:rowOff>100066</xdr:rowOff>
    </xdr:to>
    <xdr:cxnSp macro="">
      <xdr:nvCxnSpPr>
        <xdr:cNvPr id="137" name="直線コネクタ 136">
          <a:extLst>
            <a:ext uri="{FF2B5EF4-FFF2-40B4-BE49-F238E27FC236}">
              <a16:creationId xmlns="" xmlns:a16="http://schemas.microsoft.com/office/drawing/2014/main" id="{00000000-0008-0000-0100-000089000000}"/>
            </a:ext>
          </a:extLst>
        </xdr:cNvPr>
        <xdr:cNvCxnSpPr/>
      </xdr:nvCxnSpPr>
      <xdr:spPr>
        <a:xfrm>
          <a:off x="6972300" y="6941241"/>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a:extLst>
            <a:ext uri="{FF2B5EF4-FFF2-40B4-BE49-F238E27FC236}">
              <a16:creationId xmlns="" xmlns:a16="http://schemas.microsoft.com/office/drawing/2014/main" id="{00000000-0008-0000-0100-00008A000000}"/>
            </a:ext>
          </a:extLst>
        </xdr:cNvPr>
        <xdr:cNvSpPr txBox="1"/>
      </xdr:nvSpPr>
      <xdr:spPr>
        <a:xfrm>
          <a:off x="93917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a:extLst>
            <a:ext uri="{FF2B5EF4-FFF2-40B4-BE49-F238E27FC236}">
              <a16:creationId xmlns="" xmlns:a16="http://schemas.microsoft.com/office/drawing/2014/main" id="{00000000-0008-0000-0100-00008B000000}"/>
            </a:ext>
          </a:extLst>
        </xdr:cNvPr>
        <xdr:cNvSpPr txBox="1"/>
      </xdr:nvSpPr>
      <xdr:spPr>
        <a:xfrm>
          <a:off x="8515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a:extLst>
            <a:ext uri="{FF2B5EF4-FFF2-40B4-BE49-F238E27FC236}">
              <a16:creationId xmlns="" xmlns:a16="http://schemas.microsoft.com/office/drawing/2014/main" id="{00000000-0008-0000-0100-00008C000000}"/>
            </a:ext>
          </a:extLst>
        </xdr:cNvPr>
        <xdr:cNvSpPr txBox="1"/>
      </xdr:nvSpPr>
      <xdr:spPr>
        <a:xfrm>
          <a:off x="7626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112117</xdr:rowOff>
    </xdr:from>
    <xdr:ext cx="469744" cy="259045"/>
    <xdr:sp macro="" textlink="">
      <xdr:nvSpPr>
        <xdr:cNvPr id="141" name="n_4aveValue【道路】&#10;一人当たり延長">
          <a:extLst>
            <a:ext uri="{FF2B5EF4-FFF2-40B4-BE49-F238E27FC236}">
              <a16:creationId xmlns="" xmlns:a16="http://schemas.microsoft.com/office/drawing/2014/main" id="{00000000-0008-0000-0100-00008D000000}"/>
            </a:ext>
          </a:extLst>
        </xdr:cNvPr>
        <xdr:cNvSpPr txBox="1"/>
      </xdr:nvSpPr>
      <xdr:spPr>
        <a:xfrm>
          <a:off x="6737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140347</xdr:rowOff>
    </xdr:from>
    <xdr:ext cx="469744" cy="259045"/>
    <xdr:sp macro="" textlink="">
      <xdr:nvSpPr>
        <xdr:cNvPr id="142" name="n_1mainValue【道路】&#10;一人当たり延長">
          <a:extLst>
            <a:ext uri="{FF2B5EF4-FFF2-40B4-BE49-F238E27FC236}">
              <a16:creationId xmlns="" xmlns:a16="http://schemas.microsoft.com/office/drawing/2014/main" id="{00000000-0008-0000-0100-00008E000000}"/>
            </a:ext>
          </a:extLst>
        </xdr:cNvPr>
        <xdr:cNvSpPr txBox="1"/>
      </xdr:nvSpPr>
      <xdr:spPr>
        <a:xfrm>
          <a:off x="9391727" y="69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140804</xdr:rowOff>
    </xdr:from>
    <xdr:ext cx="469744" cy="259045"/>
    <xdr:sp macro="" textlink="">
      <xdr:nvSpPr>
        <xdr:cNvPr id="143" name="n_2mainValue【道路】&#10;一人当たり延長">
          <a:extLst>
            <a:ext uri="{FF2B5EF4-FFF2-40B4-BE49-F238E27FC236}">
              <a16:creationId xmlns="" xmlns:a16="http://schemas.microsoft.com/office/drawing/2014/main" id="{00000000-0008-0000-0100-00008F000000}"/>
            </a:ext>
          </a:extLst>
        </xdr:cNvPr>
        <xdr:cNvSpPr txBox="1"/>
      </xdr:nvSpPr>
      <xdr:spPr>
        <a:xfrm>
          <a:off x="8515427" y="69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141993</xdr:rowOff>
    </xdr:from>
    <xdr:ext cx="469744" cy="259045"/>
    <xdr:sp macro="" textlink="">
      <xdr:nvSpPr>
        <xdr:cNvPr id="144" name="n_3mainValue【道路】&#10;一人当たり延長">
          <a:extLst>
            <a:ext uri="{FF2B5EF4-FFF2-40B4-BE49-F238E27FC236}">
              <a16:creationId xmlns="" xmlns:a16="http://schemas.microsoft.com/office/drawing/2014/main" id="{00000000-0008-0000-0100-000090000000}"/>
            </a:ext>
          </a:extLst>
        </xdr:cNvPr>
        <xdr:cNvSpPr txBox="1"/>
      </xdr:nvSpPr>
      <xdr:spPr>
        <a:xfrm>
          <a:off x="7626427" y="699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125168</xdr:rowOff>
    </xdr:from>
    <xdr:ext cx="469744" cy="259045"/>
    <xdr:sp macro="" textlink="">
      <xdr:nvSpPr>
        <xdr:cNvPr id="145" name="n_4mainValue【道路】&#10;一人当たり延長">
          <a:extLst>
            <a:ext uri="{FF2B5EF4-FFF2-40B4-BE49-F238E27FC236}">
              <a16:creationId xmlns="" xmlns:a16="http://schemas.microsoft.com/office/drawing/2014/main" id="{00000000-0008-0000-0100-000091000000}"/>
            </a:ext>
          </a:extLst>
        </xdr:cNvPr>
        <xdr:cNvSpPr txBox="1"/>
      </xdr:nvSpPr>
      <xdr:spPr>
        <a:xfrm>
          <a:off x="6737427" y="698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 xmlns:a16="http://schemas.microsoft.com/office/drawing/2014/main" id="{00000000-0008-0000-0100-00009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 xmlns:a16="http://schemas.microsoft.com/office/drawing/2014/main" id="{00000000-0008-0000-01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 xmlns:a16="http://schemas.microsoft.com/office/drawing/2014/main" id="{00000000-0008-0000-0100-0000A8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a:extLst>
            <a:ext uri="{FF2B5EF4-FFF2-40B4-BE49-F238E27FC236}">
              <a16:creationId xmlns="" xmlns:a16="http://schemas.microsoft.com/office/drawing/2014/main" id="{00000000-0008-0000-0100-0000AA000000}"/>
            </a:ext>
          </a:extLst>
        </xdr:cNvPr>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a:extLst>
            <a:ext uri="{FF2B5EF4-FFF2-40B4-BE49-F238E27FC236}">
              <a16:creationId xmlns="" xmlns:a16="http://schemas.microsoft.com/office/drawing/2014/main" id="{00000000-0008-0000-0100-0000AB000000}"/>
            </a:ext>
          </a:extLst>
        </xdr:cNvPr>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a:extLst>
            <a:ext uri="{FF2B5EF4-FFF2-40B4-BE49-F238E27FC236}">
              <a16:creationId xmlns="" xmlns:a16="http://schemas.microsoft.com/office/drawing/2014/main" id="{00000000-0008-0000-0100-0000AC000000}"/>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a:extLst>
            <a:ext uri="{FF2B5EF4-FFF2-40B4-BE49-F238E27FC236}">
              <a16:creationId xmlns="" xmlns:a16="http://schemas.microsoft.com/office/drawing/2014/main" id="{00000000-0008-0000-0100-0000AD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a:extLst>
            <a:ext uri="{FF2B5EF4-FFF2-40B4-BE49-F238E27FC236}">
              <a16:creationId xmlns="" xmlns:a16="http://schemas.microsoft.com/office/drawing/2014/main" id="{00000000-0008-0000-0100-0000AE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75" name="【橋りょう・トンネル】&#10;有形固定資産減価償却率平均値テキスト">
          <a:extLst>
            <a:ext uri="{FF2B5EF4-FFF2-40B4-BE49-F238E27FC236}">
              <a16:creationId xmlns="" xmlns:a16="http://schemas.microsoft.com/office/drawing/2014/main" id="{00000000-0008-0000-0100-0000AF000000}"/>
            </a:ext>
          </a:extLst>
        </xdr:cNvPr>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a:extLst>
            <a:ext uri="{FF2B5EF4-FFF2-40B4-BE49-F238E27FC236}">
              <a16:creationId xmlns="" xmlns:a16="http://schemas.microsoft.com/office/drawing/2014/main" id="{00000000-0008-0000-0100-0000B0000000}"/>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a:extLst>
            <a:ext uri="{FF2B5EF4-FFF2-40B4-BE49-F238E27FC236}">
              <a16:creationId xmlns="" xmlns:a16="http://schemas.microsoft.com/office/drawing/2014/main" id="{00000000-0008-0000-0100-0000B1000000}"/>
            </a:ext>
          </a:extLst>
        </xdr:cNvPr>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a:extLst>
            <a:ext uri="{FF2B5EF4-FFF2-40B4-BE49-F238E27FC236}">
              <a16:creationId xmlns="" xmlns:a16="http://schemas.microsoft.com/office/drawing/2014/main" id="{00000000-0008-0000-0100-0000B2000000}"/>
            </a:ext>
          </a:extLst>
        </xdr:cNvPr>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a:extLst>
            <a:ext uri="{FF2B5EF4-FFF2-40B4-BE49-F238E27FC236}">
              <a16:creationId xmlns="" xmlns:a16="http://schemas.microsoft.com/office/drawing/2014/main" id="{00000000-0008-0000-0100-0000B3000000}"/>
            </a:ext>
          </a:extLst>
        </xdr:cNvPr>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a:extLst>
            <a:ext uri="{FF2B5EF4-FFF2-40B4-BE49-F238E27FC236}">
              <a16:creationId xmlns="" xmlns:a16="http://schemas.microsoft.com/office/drawing/2014/main" id="{00000000-0008-0000-0100-0000B4000000}"/>
            </a:ext>
          </a:extLst>
        </xdr:cNvPr>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6" name="楕円 185">
          <a:extLst>
            <a:ext uri="{FF2B5EF4-FFF2-40B4-BE49-F238E27FC236}">
              <a16:creationId xmlns="" xmlns:a16="http://schemas.microsoft.com/office/drawing/2014/main" id="{00000000-0008-0000-0100-0000BA000000}"/>
            </a:ext>
          </a:extLst>
        </xdr:cNvPr>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87" name="【橋りょう・トンネル】&#10;有形固定資産減価償却率該当値テキスト">
          <a:extLst>
            <a:ext uri="{FF2B5EF4-FFF2-40B4-BE49-F238E27FC236}">
              <a16:creationId xmlns="" xmlns:a16="http://schemas.microsoft.com/office/drawing/2014/main" id="{00000000-0008-0000-0100-0000BB000000}"/>
            </a:ext>
          </a:extLst>
        </xdr:cNvPr>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88" name="楕円 187">
          <a:extLst>
            <a:ext uri="{FF2B5EF4-FFF2-40B4-BE49-F238E27FC236}">
              <a16:creationId xmlns="" xmlns:a16="http://schemas.microsoft.com/office/drawing/2014/main" id="{00000000-0008-0000-0100-0000BC000000}"/>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68580</xdr:rowOff>
    </xdr:to>
    <xdr:cxnSp macro="">
      <xdr:nvCxnSpPr>
        <xdr:cNvPr id="189" name="直線コネクタ 188">
          <a:extLst>
            <a:ext uri="{FF2B5EF4-FFF2-40B4-BE49-F238E27FC236}">
              <a16:creationId xmlns="" xmlns:a16="http://schemas.microsoft.com/office/drawing/2014/main" id="{00000000-0008-0000-0100-0000BD000000}"/>
            </a:ext>
          </a:extLst>
        </xdr:cNvPr>
        <xdr:cNvCxnSpPr/>
      </xdr:nvCxnSpPr>
      <xdr:spPr>
        <a:xfrm>
          <a:off x="3797300" y="10652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xdr:rowOff>
    </xdr:from>
    <xdr:to>
      <xdr:col>15</xdr:col>
      <xdr:colOff>101600</xdr:colOff>
      <xdr:row>62</xdr:row>
      <xdr:rowOff>107950</xdr:rowOff>
    </xdr:to>
    <xdr:sp macro="" textlink="">
      <xdr:nvSpPr>
        <xdr:cNvPr id="190" name="楕円 189">
          <a:extLst>
            <a:ext uri="{FF2B5EF4-FFF2-40B4-BE49-F238E27FC236}">
              <a16:creationId xmlns="" xmlns:a16="http://schemas.microsoft.com/office/drawing/2014/main" id="{00000000-0008-0000-0100-0000BE000000}"/>
            </a:ext>
          </a:extLst>
        </xdr:cNvPr>
        <xdr:cNvSpPr/>
      </xdr:nvSpPr>
      <xdr:spPr>
        <a:xfrm>
          <a:off x="2857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57150</xdr:rowOff>
    </xdr:to>
    <xdr:cxnSp macro="">
      <xdr:nvCxnSpPr>
        <xdr:cNvPr id="191" name="直線コネクタ 190">
          <a:extLst>
            <a:ext uri="{FF2B5EF4-FFF2-40B4-BE49-F238E27FC236}">
              <a16:creationId xmlns="" xmlns:a16="http://schemas.microsoft.com/office/drawing/2014/main" id="{00000000-0008-0000-0100-0000BF000000}"/>
            </a:ext>
          </a:extLst>
        </xdr:cNvPr>
        <xdr:cNvCxnSpPr/>
      </xdr:nvCxnSpPr>
      <xdr:spPr>
        <a:xfrm flipV="1">
          <a:off x="2908300" y="10652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2" name="楕円 191">
          <a:extLst>
            <a:ext uri="{FF2B5EF4-FFF2-40B4-BE49-F238E27FC236}">
              <a16:creationId xmlns="" xmlns:a16="http://schemas.microsoft.com/office/drawing/2014/main" id="{00000000-0008-0000-0100-0000C0000000}"/>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57150</xdr:rowOff>
    </xdr:to>
    <xdr:cxnSp macro="">
      <xdr:nvCxnSpPr>
        <xdr:cNvPr id="193" name="直線コネクタ 192">
          <a:extLst>
            <a:ext uri="{FF2B5EF4-FFF2-40B4-BE49-F238E27FC236}">
              <a16:creationId xmlns="" xmlns:a16="http://schemas.microsoft.com/office/drawing/2014/main" id="{00000000-0008-0000-0100-0000C1000000}"/>
            </a:ext>
          </a:extLst>
        </xdr:cNvPr>
        <xdr:cNvCxnSpPr/>
      </xdr:nvCxnSpPr>
      <xdr:spPr>
        <a:xfrm>
          <a:off x="2019300" y="10629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55880</xdr:rowOff>
    </xdr:from>
    <xdr:to>
      <xdr:col>6</xdr:col>
      <xdr:colOff>38100</xdr:colOff>
      <xdr:row>61</xdr:row>
      <xdr:rowOff>157480</xdr:rowOff>
    </xdr:to>
    <xdr:sp macro="" textlink="">
      <xdr:nvSpPr>
        <xdr:cNvPr id="194" name="楕円 193">
          <a:extLst>
            <a:ext uri="{FF2B5EF4-FFF2-40B4-BE49-F238E27FC236}">
              <a16:creationId xmlns="" xmlns:a16="http://schemas.microsoft.com/office/drawing/2014/main" id="{00000000-0008-0000-0100-0000C2000000}"/>
            </a:ext>
          </a:extLst>
        </xdr:cNvPr>
        <xdr:cNvSpPr/>
      </xdr:nvSpPr>
      <xdr:spPr>
        <a:xfrm>
          <a:off x="1079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106680</xdr:rowOff>
    </xdr:from>
    <xdr:to>
      <xdr:col>10</xdr:col>
      <xdr:colOff>114300</xdr:colOff>
      <xdr:row>62</xdr:row>
      <xdr:rowOff>0</xdr:rowOff>
    </xdr:to>
    <xdr:cxnSp macro="">
      <xdr:nvCxnSpPr>
        <xdr:cNvPr id="195" name="直線コネクタ 194">
          <a:extLst>
            <a:ext uri="{FF2B5EF4-FFF2-40B4-BE49-F238E27FC236}">
              <a16:creationId xmlns="" xmlns:a16="http://schemas.microsoft.com/office/drawing/2014/main" id="{00000000-0008-0000-0100-0000C3000000}"/>
            </a:ext>
          </a:extLst>
        </xdr:cNvPr>
        <xdr:cNvCxnSpPr/>
      </xdr:nvCxnSpPr>
      <xdr:spPr>
        <a:xfrm>
          <a:off x="1130300" y="105651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48277</xdr:rowOff>
    </xdr:from>
    <xdr:ext cx="405111" cy="259045"/>
    <xdr:sp macro="" textlink="">
      <xdr:nvSpPr>
        <xdr:cNvPr id="196" name="n_1aveValue【橋りょう・トンネル】&#10;有形固定資産減価償却率">
          <a:extLst>
            <a:ext uri="{FF2B5EF4-FFF2-40B4-BE49-F238E27FC236}">
              <a16:creationId xmlns="" xmlns:a16="http://schemas.microsoft.com/office/drawing/2014/main" id="{00000000-0008-0000-0100-0000C4000000}"/>
            </a:ext>
          </a:extLst>
        </xdr:cNvPr>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139717</xdr:rowOff>
    </xdr:from>
    <xdr:ext cx="405111" cy="259045"/>
    <xdr:sp macro="" textlink="">
      <xdr:nvSpPr>
        <xdr:cNvPr id="197" name="n_2aveValue【橋りょう・トンネル】&#10;有形固定資産減価償却率">
          <a:extLst>
            <a:ext uri="{FF2B5EF4-FFF2-40B4-BE49-F238E27FC236}">
              <a16:creationId xmlns="" xmlns:a16="http://schemas.microsoft.com/office/drawing/2014/main" id="{00000000-0008-0000-0100-0000C5000000}"/>
            </a:ext>
          </a:extLst>
        </xdr:cNvPr>
        <xdr:cNvSpPr txBox="1"/>
      </xdr:nvSpPr>
      <xdr:spPr>
        <a:xfrm>
          <a:off x="2705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8" name="n_3aveValue【橋りょう・トンネル】&#10;有形固定資産減価償却率">
          <a:extLst>
            <a:ext uri="{FF2B5EF4-FFF2-40B4-BE49-F238E27FC236}">
              <a16:creationId xmlns="" xmlns:a16="http://schemas.microsoft.com/office/drawing/2014/main" id="{00000000-0008-0000-0100-0000C6000000}"/>
            </a:ext>
          </a:extLst>
        </xdr:cNvPr>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199" name="n_4aveValue【橋りょう・トンネル】&#10;有形固定資産減価償却率">
          <a:extLst>
            <a:ext uri="{FF2B5EF4-FFF2-40B4-BE49-F238E27FC236}">
              <a16:creationId xmlns="" xmlns:a16="http://schemas.microsoft.com/office/drawing/2014/main" id="{00000000-0008-0000-0100-0000C7000000}"/>
            </a:ext>
          </a:extLst>
        </xdr:cNvPr>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200" name="n_1mainValue【橋りょう・トンネル】&#10;有形固定資産減価償却率">
          <a:extLst>
            <a:ext uri="{FF2B5EF4-FFF2-40B4-BE49-F238E27FC236}">
              <a16:creationId xmlns="" xmlns:a16="http://schemas.microsoft.com/office/drawing/2014/main" id="{00000000-0008-0000-0100-0000C8000000}"/>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201" name="n_2mainValue【橋りょう・トンネル】&#10;有形固定資産減価償却率">
          <a:extLst>
            <a:ext uri="{FF2B5EF4-FFF2-40B4-BE49-F238E27FC236}">
              <a16:creationId xmlns="" xmlns:a16="http://schemas.microsoft.com/office/drawing/2014/main" id="{00000000-0008-0000-0100-0000C9000000}"/>
            </a:ext>
          </a:extLst>
        </xdr:cNvPr>
        <xdr:cNvSpPr txBox="1"/>
      </xdr:nvSpPr>
      <xdr:spPr>
        <a:xfrm>
          <a:off x="2705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2" name="n_3mainValue【橋りょう・トンネル】&#10;有形固定資産減価償却率">
          <a:extLst>
            <a:ext uri="{FF2B5EF4-FFF2-40B4-BE49-F238E27FC236}">
              <a16:creationId xmlns="" xmlns:a16="http://schemas.microsoft.com/office/drawing/2014/main" id="{00000000-0008-0000-0100-0000CA000000}"/>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148607</xdr:rowOff>
    </xdr:from>
    <xdr:ext cx="405111" cy="259045"/>
    <xdr:sp macro="" textlink="">
      <xdr:nvSpPr>
        <xdr:cNvPr id="203" name="n_4mainValue【橋りょう・トンネル】&#10;有形固定資産減価償却率">
          <a:extLst>
            <a:ext uri="{FF2B5EF4-FFF2-40B4-BE49-F238E27FC236}">
              <a16:creationId xmlns="" xmlns:a16="http://schemas.microsoft.com/office/drawing/2014/main" id="{00000000-0008-0000-0100-0000CB000000}"/>
            </a:ext>
          </a:extLst>
        </xdr:cNvPr>
        <xdr:cNvSpPr txBox="1"/>
      </xdr:nvSpPr>
      <xdr:spPr>
        <a:xfrm>
          <a:off x="927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 xmlns:a16="http://schemas.microsoft.com/office/drawing/2014/main"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 xmlns:a16="http://schemas.microsoft.com/office/drawing/2014/main"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 xmlns:a16="http://schemas.microsoft.com/office/drawing/2014/main"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 xmlns:a16="http://schemas.microsoft.com/office/drawing/2014/main" id="{00000000-0008-0000-01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 xmlns:a16="http://schemas.microsoft.com/office/drawing/2014/main"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 xmlns:a16="http://schemas.microsoft.com/office/drawing/2014/main" id="{00000000-0008-0000-0100-0000DB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 xmlns:a16="http://schemas.microsoft.com/office/drawing/2014/main"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 xmlns:a16="http://schemas.microsoft.com/office/drawing/2014/main" id="{00000000-0008-0000-0100-0000DD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 xmlns:a16="http://schemas.microsoft.com/office/drawing/2014/main" id="{00000000-0008-0000-01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a:extLst>
            <a:ext uri="{FF2B5EF4-FFF2-40B4-BE49-F238E27FC236}">
              <a16:creationId xmlns="" xmlns:a16="http://schemas.microsoft.com/office/drawing/2014/main" id="{00000000-0008-0000-0100-0000E1000000}"/>
            </a:ext>
          </a:extLst>
        </xdr:cNvPr>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a:extLst>
            <a:ext uri="{FF2B5EF4-FFF2-40B4-BE49-F238E27FC236}">
              <a16:creationId xmlns="" xmlns:a16="http://schemas.microsoft.com/office/drawing/2014/main" id="{00000000-0008-0000-0100-0000E2000000}"/>
            </a:ext>
          </a:extLst>
        </xdr:cNvPr>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a:extLst>
            <a:ext uri="{FF2B5EF4-FFF2-40B4-BE49-F238E27FC236}">
              <a16:creationId xmlns="" xmlns:a16="http://schemas.microsoft.com/office/drawing/2014/main" id="{00000000-0008-0000-0100-0000E3000000}"/>
            </a:ext>
          </a:extLst>
        </xdr:cNvPr>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a:extLst>
            <a:ext uri="{FF2B5EF4-FFF2-40B4-BE49-F238E27FC236}">
              <a16:creationId xmlns="" xmlns:a16="http://schemas.microsoft.com/office/drawing/2014/main" id="{00000000-0008-0000-0100-0000E4000000}"/>
            </a:ext>
          </a:extLst>
        </xdr:cNvPr>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a:extLst>
            <a:ext uri="{FF2B5EF4-FFF2-40B4-BE49-F238E27FC236}">
              <a16:creationId xmlns="" xmlns:a16="http://schemas.microsoft.com/office/drawing/2014/main" id="{00000000-0008-0000-0100-0000E5000000}"/>
            </a:ext>
          </a:extLst>
        </xdr:cNvPr>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a:extLst>
            <a:ext uri="{FF2B5EF4-FFF2-40B4-BE49-F238E27FC236}">
              <a16:creationId xmlns="" xmlns:a16="http://schemas.microsoft.com/office/drawing/2014/main" id="{00000000-0008-0000-0100-0000E6000000}"/>
            </a:ext>
          </a:extLst>
        </xdr:cNvPr>
        <xdr:cNvSpPr txBox="1"/>
      </xdr:nvSpPr>
      <xdr:spPr>
        <a:xfrm>
          <a:off x="10515600" y="10404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a:extLst>
            <a:ext uri="{FF2B5EF4-FFF2-40B4-BE49-F238E27FC236}">
              <a16:creationId xmlns="" xmlns:a16="http://schemas.microsoft.com/office/drawing/2014/main" id="{00000000-0008-0000-0100-0000E7000000}"/>
            </a:ext>
          </a:extLst>
        </xdr:cNvPr>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a:extLst>
            <a:ext uri="{FF2B5EF4-FFF2-40B4-BE49-F238E27FC236}">
              <a16:creationId xmlns="" xmlns:a16="http://schemas.microsoft.com/office/drawing/2014/main" id="{00000000-0008-0000-0100-0000E8000000}"/>
            </a:ext>
          </a:extLst>
        </xdr:cNvPr>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a:extLst>
            <a:ext uri="{FF2B5EF4-FFF2-40B4-BE49-F238E27FC236}">
              <a16:creationId xmlns="" xmlns:a16="http://schemas.microsoft.com/office/drawing/2014/main" id="{00000000-0008-0000-0100-0000E9000000}"/>
            </a:ext>
          </a:extLst>
        </xdr:cNvPr>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a:extLst>
            <a:ext uri="{FF2B5EF4-FFF2-40B4-BE49-F238E27FC236}">
              <a16:creationId xmlns="" xmlns:a16="http://schemas.microsoft.com/office/drawing/2014/main" id="{00000000-0008-0000-0100-0000EA000000}"/>
            </a:ext>
          </a:extLst>
        </xdr:cNvPr>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a:extLst>
            <a:ext uri="{FF2B5EF4-FFF2-40B4-BE49-F238E27FC236}">
              <a16:creationId xmlns="" xmlns:a16="http://schemas.microsoft.com/office/drawing/2014/main" id="{00000000-0008-0000-0100-0000EB000000}"/>
            </a:ext>
          </a:extLst>
        </xdr:cNvPr>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109737</xdr:rowOff>
    </xdr:from>
    <xdr:to>
      <xdr:col>55</xdr:col>
      <xdr:colOff>50800</xdr:colOff>
      <xdr:row>62</xdr:row>
      <xdr:rowOff>39887</xdr:rowOff>
    </xdr:to>
    <xdr:sp macro="" textlink="">
      <xdr:nvSpPr>
        <xdr:cNvPr id="241" name="楕円 240">
          <a:extLst>
            <a:ext uri="{FF2B5EF4-FFF2-40B4-BE49-F238E27FC236}">
              <a16:creationId xmlns="" xmlns:a16="http://schemas.microsoft.com/office/drawing/2014/main" id="{00000000-0008-0000-0100-0000F1000000}"/>
            </a:ext>
          </a:extLst>
        </xdr:cNvPr>
        <xdr:cNvSpPr/>
      </xdr:nvSpPr>
      <xdr:spPr>
        <a:xfrm>
          <a:off x="10426700" y="105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88164</xdr:rowOff>
    </xdr:from>
    <xdr:ext cx="534377" cy="259045"/>
    <xdr:sp macro="" textlink="">
      <xdr:nvSpPr>
        <xdr:cNvPr id="242" name="【橋りょう・トンネル】&#10;一人当たり有形固定資産（償却資産）額該当値テキスト">
          <a:extLst>
            <a:ext uri="{FF2B5EF4-FFF2-40B4-BE49-F238E27FC236}">
              <a16:creationId xmlns="" xmlns:a16="http://schemas.microsoft.com/office/drawing/2014/main" id="{00000000-0008-0000-0100-0000F2000000}"/>
            </a:ext>
          </a:extLst>
        </xdr:cNvPr>
        <xdr:cNvSpPr txBox="1"/>
      </xdr:nvSpPr>
      <xdr:spPr>
        <a:xfrm>
          <a:off x="10515600" y="105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111575</xdr:rowOff>
    </xdr:from>
    <xdr:to>
      <xdr:col>50</xdr:col>
      <xdr:colOff>165100</xdr:colOff>
      <xdr:row>62</xdr:row>
      <xdr:rowOff>41725</xdr:rowOff>
    </xdr:to>
    <xdr:sp macro="" textlink="">
      <xdr:nvSpPr>
        <xdr:cNvPr id="243" name="楕円 242">
          <a:extLst>
            <a:ext uri="{FF2B5EF4-FFF2-40B4-BE49-F238E27FC236}">
              <a16:creationId xmlns="" xmlns:a16="http://schemas.microsoft.com/office/drawing/2014/main" id="{00000000-0008-0000-0100-0000F3000000}"/>
            </a:ext>
          </a:extLst>
        </xdr:cNvPr>
        <xdr:cNvSpPr/>
      </xdr:nvSpPr>
      <xdr:spPr>
        <a:xfrm>
          <a:off x="9588500" y="105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160537</xdr:rowOff>
    </xdr:from>
    <xdr:to>
      <xdr:col>55</xdr:col>
      <xdr:colOff>0</xdr:colOff>
      <xdr:row>61</xdr:row>
      <xdr:rowOff>162375</xdr:rowOff>
    </xdr:to>
    <xdr:cxnSp macro="">
      <xdr:nvCxnSpPr>
        <xdr:cNvPr id="244" name="直線コネクタ 243">
          <a:extLst>
            <a:ext uri="{FF2B5EF4-FFF2-40B4-BE49-F238E27FC236}">
              <a16:creationId xmlns="" xmlns:a16="http://schemas.microsoft.com/office/drawing/2014/main" id="{00000000-0008-0000-0100-0000F4000000}"/>
            </a:ext>
          </a:extLst>
        </xdr:cNvPr>
        <xdr:cNvCxnSpPr/>
      </xdr:nvCxnSpPr>
      <xdr:spPr>
        <a:xfrm flipV="1">
          <a:off x="9639300" y="10618987"/>
          <a:ext cx="8382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124390</xdr:rowOff>
    </xdr:from>
    <xdr:to>
      <xdr:col>46</xdr:col>
      <xdr:colOff>38100</xdr:colOff>
      <xdr:row>62</xdr:row>
      <xdr:rowOff>54540</xdr:rowOff>
    </xdr:to>
    <xdr:sp macro="" textlink="">
      <xdr:nvSpPr>
        <xdr:cNvPr id="245" name="楕円 244">
          <a:extLst>
            <a:ext uri="{FF2B5EF4-FFF2-40B4-BE49-F238E27FC236}">
              <a16:creationId xmlns="" xmlns:a16="http://schemas.microsoft.com/office/drawing/2014/main" id="{00000000-0008-0000-0100-0000F5000000}"/>
            </a:ext>
          </a:extLst>
        </xdr:cNvPr>
        <xdr:cNvSpPr/>
      </xdr:nvSpPr>
      <xdr:spPr>
        <a:xfrm>
          <a:off x="8699500" y="1058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162375</xdr:rowOff>
    </xdr:from>
    <xdr:to>
      <xdr:col>50</xdr:col>
      <xdr:colOff>114300</xdr:colOff>
      <xdr:row>62</xdr:row>
      <xdr:rowOff>3740</xdr:rowOff>
    </xdr:to>
    <xdr:cxnSp macro="">
      <xdr:nvCxnSpPr>
        <xdr:cNvPr id="246" name="直線コネクタ 245">
          <a:extLst>
            <a:ext uri="{FF2B5EF4-FFF2-40B4-BE49-F238E27FC236}">
              <a16:creationId xmlns="" xmlns:a16="http://schemas.microsoft.com/office/drawing/2014/main" id="{00000000-0008-0000-0100-0000F6000000}"/>
            </a:ext>
          </a:extLst>
        </xdr:cNvPr>
        <xdr:cNvCxnSpPr/>
      </xdr:nvCxnSpPr>
      <xdr:spPr>
        <a:xfrm flipV="1">
          <a:off x="8750300" y="10620825"/>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125999</xdr:rowOff>
    </xdr:from>
    <xdr:to>
      <xdr:col>41</xdr:col>
      <xdr:colOff>101600</xdr:colOff>
      <xdr:row>62</xdr:row>
      <xdr:rowOff>56149</xdr:rowOff>
    </xdr:to>
    <xdr:sp macro="" textlink="">
      <xdr:nvSpPr>
        <xdr:cNvPr id="247" name="楕円 246">
          <a:extLst>
            <a:ext uri="{FF2B5EF4-FFF2-40B4-BE49-F238E27FC236}">
              <a16:creationId xmlns="" xmlns:a16="http://schemas.microsoft.com/office/drawing/2014/main" id="{00000000-0008-0000-0100-0000F7000000}"/>
            </a:ext>
          </a:extLst>
        </xdr:cNvPr>
        <xdr:cNvSpPr/>
      </xdr:nvSpPr>
      <xdr:spPr>
        <a:xfrm>
          <a:off x="7810500" y="105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3740</xdr:rowOff>
    </xdr:from>
    <xdr:to>
      <xdr:col>45</xdr:col>
      <xdr:colOff>177800</xdr:colOff>
      <xdr:row>62</xdr:row>
      <xdr:rowOff>5349</xdr:rowOff>
    </xdr:to>
    <xdr:cxnSp macro="">
      <xdr:nvCxnSpPr>
        <xdr:cNvPr id="248" name="直線コネクタ 247">
          <a:extLst>
            <a:ext uri="{FF2B5EF4-FFF2-40B4-BE49-F238E27FC236}">
              <a16:creationId xmlns="" xmlns:a16="http://schemas.microsoft.com/office/drawing/2014/main" id="{00000000-0008-0000-0100-0000F8000000}"/>
            </a:ext>
          </a:extLst>
        </xdr:cNvPr>
        <xdr:cNvCxnSpPr/>
      </xdr:nvCxnSpPr>
      <xdr:spPr>
        <a:xfrm flipV="1">
          <a:off x="7861300" y="10633640"/>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127069</xdr:rowOff>
    </xdr:from>
    <xdr:to>
      <xdr:col>36</xdr:col>
      <xdr:colOff>165100</xdr:colOff>
      <xdr:row>62</xdr:row>
      <xdr:rowOff>57219</xdr:rowOff>
    </xdr:to>
    <xdr:sp macro="" textlink="">
      <xdr:nvSpPr>
        <xdr:cNvPr id="249" name="楕円 248">
          <a:extLst>
            <a:ext uri="{FF2B5EF4-FFF2-40B4-BE49-F238E27FC236}">
              <a16:creationId xmlns="" xmlns:a16="http://schemas.microsoft.com/office/drawing/2014/main" id="{00000000-0008-0000-0100-0000F9000000}"/>
            </a:ext>
          </a:extLst>
        </xdr:cNvPr>
        <xdr:cNvSpPr/>
      </xdr:nvSpPr>
      <xdr:spPr>
        <a:xfrm>
          <a:off x="6921500" y="1058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5349</xdr:rowOff>
    </xdr:from>
    <xdr:to>
      <xdr:col>41</xdr:col>
      <xdr:colOff>50800</xdr:colOff>
      <xdr:row>62</xdr:row>
      <xdr:rowOff>6419</xdr:rowOff>
    </xdr:to>
    <xdr:cxnSp macro="">
      <xdr:nvCxnSpPr>
        <xdr:cNvPr id="250" name="直線コネクタ 249">
          <a:extLst>
            <a:ext uri="{FF2B5EF4-FFF2-40B4-BE49-F238E27FC236}">
              <a16:creationId xmlns="" xmlns:a16="http://schemas.microsoft.com/office/drawing/2014/main" id="{00000000-0008-0000-0100-0000FA000000}"/>
            </a:ext>
          </a:extLst>
        </xdr:cNvPr>
        <xdr:cNvCxnSpPr/>
      </xdr:nvCxnSpPr>
      <xdr:spPr>
        <a:xfrm flipV="1">
          <a:off x="6972300" y="10635249"/>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42096</xdr:rowOff>
    </xdr:from>
    <xdr:ext cx="534377" cy="259045"/>
    <xdr:sp macro="" textlink="">
      <xdr:nvSpPr>
        <xdr:cNvPr id="251" name="n_1aveValue【橋りょう・トンネル】&#10;一人当たり有形固定資産（償却資産）額">
          <a:extLst>
            <a:ext uri="{FF2B5EF4-FFF2-40B4-BE49-F238E27FC236}">
              <a16:creationId xmlns="" xmlns:a16="http://schemas.microsoft.com/office/drawing/2014/main" id="{00000000-0008-0000-0100-0000FB000000}"/>
            </a:ext>
          </a:extLst>
        </xdr:cNvPr>
        <xdr:cNvSpPr txBox="1"/>
      </xdr:nvSpPr>
      <xdr:spPr>
        <a:xfrm>
          <a:off x="93594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a:extLst>
            <a:ext uri="{FF2B5EF4-FFF2-40B4-BE49-F238E27FC236}">
              <a16:creationId xmlns="" xmlns:a16="http://schemas.microsoft.com/office/drawing/2014/main" id="{00000000-0008-0000-0100-0000FC000000}"/>
            </a:ext>
          </a:extLst>
        </xdr:cNvPr>
        <xdr:cNvSpPr txBox="1"/>
      </xdr:nvSpPr>
      <xdr:spPr>
        <a:xfrm>
          <a:off x="8483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a:extLst>
            <a:ext uri="{FF2B5EF4-FFF2-40B4-BE49-F238E27FC236}">
              <a16:creationId xmlns="" xmlns:a16="http://schemas.microsoft.com/office/drawing/2014/main" id="{00000000-0008-0000-0100-0000FD000000}"/>
            </a:ext>
          </a:extLst>
        </xdr:cNvPr>
        <xdr:cNvSpPr txBox="1"/>
      </xdr:nvSpPr>
      <xdr:spPr>
        <a:xfrm>
          <a:off x="7594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a:extLst>
            <a:ext uri="{FF2B5EF4-FFF2-40B4-BE49-F238E27FC236}">
              <a16:creationId xmlns="" xmlns:a16="http://schemas.microsoft.com/office/drawing/2014/main" id="{00000000-0008-0000-0100-0000FE000000}"/>
            </a:ext>
          </a:extLst>
        </xdr:cNvPr>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58252</xdr:rowOff>
    </xdr:from>
    <xdr:ext cx="534377" cy="259045"/>
    <xdr:sp macro="" textlink="">
      <xdr:nvSpPr>
        <xdr:cNvPr id="255" name="n_1mainValue【橋りょう・トンネル】&#10;一人当たり有形固定資産（償却資産）額">
          <a:extLst>
            <a:ext uri="{FF2B5EF4-FFF2-40B4-BE49-F238E27FC236}">
              <a16:creationId xmlns="" xmlns:a16="http://schemas.microsoft.com/office/drawing/2014/main" id="{00000000-0008-0000-0100-0000FF000000}"/>
            </a:ext>
          </a:extLst>
        </xdr:cNvPr>
        <xdr:cNvSpPr txBox="1"/>
      </xdr:nvSpPr>
      <xdr:spPr>
        <a:xfrm>
          <a:off x="9359411" y="1034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45667</xdr:rowOff>
    </xdr:from>
    <xdr:ext cx="534377" cy="259045"/>
    <xdr:sp macro="" textlink="">
      <xdr:nvSpPr>
        <xdr:cNvPr id="256" name="n_2mainValue【橋りょう・トンネル】&#10;一人当たり有形固定資産（償却資産）額">
          <a:extLst>
            <a:ext uri="{FF2B5EF4-FFF2-40B4-BE49-F238E27FC236}">
              <a16:creationId xmlns="" xmlns:a16="http://schemas.microsoft.com/office/drawing/2014/main" id="{00000000-0008-0000-0100-000000010000}"/>
            </a:ext>
          </a:extLst>
        </xdr:cNvPr>
        <xdr:cNvSpPr txBox="1"/>
      </xdr:nvSpPr>
      <xdr:spPr>
        <a:xfrm>
          <a:off x="8483111" y="1067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47276</xdr:rowOff>
    </xdr:from>
    <xdr:ext cx="534377" cy="259045"/>
    <xdr:sp macro="" textlink="">
      <xdr:nvSpPr>
        <xdr:cNvPr id="257" name="n_3mainValue【橋りょう・トンネル】&#10;一人当たり有形固定資産（償却資産）額">
          <a:extLst>
            <a:ext uri="{FF2B5EF4-FFF2-40B4-BE49-F238E27FC236}">
              <a16:creationId xmlns="" xmlns:a16="http://schemas.microsoft.com/office/drawing/2014/main" id="{00000000-0008-0000-0100-000001010000}"/>
            </a:ext>
          </a:extLst>
        </xdr:cNvPr>
        <xdr:cNvSpPr txBox="1"/>
      </xdr:nvSpPr>
      <xdr:spPr>
        <a:xfrm>
          <a:off x="7594111" y="106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48346</xdr:rowOff>
    </xdr:from>
    <xdr:ext cx="534377" cy="259045"/>
    <xdr:sp macro="" textlink="">
      <xdr:nvSpPr>
        <xdr:cNvPr id="258" name="n_4mainValue【橋りょう・トンネル】&#10;一人当たり有形固定資産（償却資産）額">
          <a:extLst>
            <a:ext uri="{FF2B5EF4-FFF2-40B4-BE49-F238E27FC236}">
              <a16:creationId xmlns="" xmlns:a16="http://schemas.microsoft.com/office/drawing/2014/main" id="{00000000-0008-0000-0100-000002010000}"/>
            </a:ext>
          </a:extLst>
        </xdr:cNvPr>
        <xdr:cNvSpPr txBox="1"/>
      </xdr:nvSpPr>
      <xdr:spPr>
        <a:xfrm>
          <a:off x="6705111" y="1067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 xmlns:a16="http://schemas.microsoft.com/office/drawing/2014/main" id="{00000000-0008-0000-01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 xmlns:a16="http://schemas.microsoft.com/office/drawing/2014/main" id="{00000000-0008-0000-01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 xmlns:a16="http://schemas.microsoft.com/office/drawing/2014/main" id="{00000000-0008-0000-01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 xmlns:a16="http://schemas.microsoft.com/office/drawing/2014/main" id="{00000000-0008-0000-01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 xmlns:a16="http://schemas.microsoft.com/office/drawing/2014/main" id="{00000000-0008-0000-01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 xmlns:a16="http://schemas.microsoft.com/office/drawing/2014/main" id="{00000000-0008-0000-01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 xmlns:a16="http://schemas.microsoft.com/office/drawing/2014/main" id="{00000000-0008-0000-01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 xmlns:a16="http://schemas.microsoft.com/office/drawing/2014/main" id="{00000000-0008-0000-01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 xmlns:a16="http://schemas.microsoft.com/office/drawing/2014/main" id="{00000000-0008-0000-01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 xmlns:a16="http://schemas.microsoft.com/office/drawing/2014/main" id="{00000000-0008-0000-01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 xmlns:a16="http://schemas.microsoft.com/office/drawing/2014/main" id="{00000000-0008-0000-01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a:extLst>
            <a:ext uri="{FF2B5EF4-FFF2-40B4-BE49-F238E27FC236}">
              <a16:creationId xmlns="" xmlns:a16="http://schemas.microsoft.com/office/drawing/2014/main" id="{00000000-0008-0000-0100-000019010000}"/>
            </a:ext>
          </a:extLst>
        </xdr:cNvPr>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a:extLst>
            <a:ext uri="{FF2B5EF4-FFF2-40B4-BE49-F238E27FC236}">
              <a16:creationId xmlns="" xmlns:a16="http://schemas.microsoft.com/office/drawing/2014/main" id="{00000000-0008-0000-0100-00001A010000}"/>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a:extLst>
            <a:ext uri="{FF2B5EF4-FFF2-40B4-BE49-F238E27FC236}">
              <a16:creationId xmlns="" xmlns:a16="http://schemas.microsoft.com/office/drawing/2014/main" id="{00000000-0008-0000-0100-00001B010000}"/>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a:extLst>
            <a:ext uri="{FF2B5EF4-FFF2-40B4-BE49-F238E27FC236}">
              <a16:creationId xmlns="" xmlns:a16="http://schemas.microsoft.com/office/drawing/2014/main" id="{00000000-0008-0000-0100-00001C010000}"/>
            </a:ext>
          </a:extLst>
        </xdr:cNvPr>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a:extLst>
            <a:ext uri="{FF2B5EF4-FFF2-40B4-BE49-F238E27FC236}">
              <a16:creationId xmlns="" xmlns:a16="http://schemas.microsoft.com/office/drawing/2014/main" id="{00000000-0008-0000-0100-00001D010000}"/>
            </a:ext>
          </a:extLst>
        </xdr:cNvPr>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a:extLst>
            <a:ext uri="{FF2B5EF4-FFF2-40B4-BE49-F238E27FC236}">
              <a16:creationId xmlns="" xmlns:a16="http://schemas.microsoft.com/office/drawing/2014/main" id="{00000000-0008-0000-0100-00001E010000}"/>
            </a:ext>
          </a:extLst>
        </xdr:cNvPr>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a:extLst>
            <a:ext uri="{FF2B5EF4-FFF2-40B4-BE49-F238E27FC236}">
              <a16:creationId xmlns="" xmlns:a16="http://schemas.microsoft.com/office/drawing/2014/main" id="{00000000-0008-0000-0100-00001F010000}"/>
            </a:ext>
          </a:extLst>
        </xdr:cNvPr>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a:extLst>
            <a:ext uri="{FF2B5EF4-FFF2-40B4-BE49-F238E27FC236}">
              <a16:creationId xmlns="" xmlns:a16="http://schemas.microsoft.com/office/drawing/2014/main" id="{00000000-0008-0000-0100-000020010000}"/>
            </a:ext>
          </a:extLst>
        </xdr:cNvPr>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a:extLst>
            <a:ext uri="{FF2B5EF4-FFF2-40B4-BE49-F238E27FC236}">
              <a16:creationId xmlns="" xmlns:a16="http://schemas.microsoft.com/office/drawing/2014/main" id="{00000000-0008-0000-0100-000021010000}"/>
            </a:ext>
          </a:extLst>
        </xdr:cNvPr>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a:extLst>
            <a:ext uri="{FF2B5EF4-FFF2-40B4-BE49-F238E27FC236}">
              <a16:creationId xmlns="" xmlns:a16="http://schemas.microsoft.com/office/drawing/2014/main" id="{00000000-0008-0000-0100-000022010000}"/>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a:extLst>
            <a:ext uri="{FF2B5EF4-FFF2-40B4-BE49-F238E27FC236}">
              <a16:creationId xmlns="" xmlns:a16="http://schemas.microsoft.com/office/drawing/2014/main" id="{00000000-0008-0000-0100-00002301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 xmlns:a16="http://schemas.microsoft.com/office/drawing/2014/main" id="{00000000-0008-0000-01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 xmlns:a16="http://schemas.microsoft.com/office/drawing/2014/main" id="{00000000-0008-0000-01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 xmlns:a16="http://schemas.microsoft.com/office/drawing/2014/main" id="{00000000-0008-0000-01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 xmlns:a16="http://schemas.microsoft.com/office/drawing/2014/main" id="{00000000-0008-0000-01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 xmlns:a16="http://schemas.microsoft.com/office/drawing/2014/main" id="{00000000-0008-0000-01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7" name="楕円 296">
          <a:extLst>
            <a:ext uri="{FF2B5EF4-FFF2-40B4-BE49-F238E27FC236}">
              <a16:creationId xmlns="" xmlns:a16="http://schemas.microsoft.com/office/drawing/2014/main" id="{00000000-0008-0000-0100-000029010000}"/>
            </a:ext>
          </a:extLst>
        </xdr:cNvPr>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298" name="【公営住宅】&#10;有形固定資産減価償却率該当値テキスト">
          <a:extLst>
            <a:ext uri="{FF2B5EF4-FFF2-40B4-BE49-F238E27FC236}">
              <a16:creationId xmlns="" xmlns:a16="http://schemas.microsoft.com/office/drawing/2014/main" id="{00000000-0008-0000-0100-00002A010000}"/>
            </a:ext>
          </a:extLst>
        </xdr:cNvPr>
        <xdr:cNvSpPr txBox="1"/>
      </xdr:nvSpPr>
      <xdr:spPr>
        <a:xfrm>
          <a:off x="4673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115315</xdr:rowOff>
    </xdr:from>
    <xdr:to>
      <xdr:col>20</xdr:col>
      <xdr:colOff>38100</xdr:colOff>
      <xdr:row>83</xdr:row>
      <xdr:rowOff>45465</xdr:rowOff>
    </xdr:to>
    <xdr:sp macro="" textlink="">
      <xdr:nvSpPr>
        <xdr:cNvPr id="299" name="楕円 298">
          <a:extLst>
            <a:ext uri="{FF2B5EF4-FFF2-40B4-BE49-F238E27FC236}">
              <a16:creationId xmlns="" xmlns:a16="http://schemas.microsoft.com/office/drawing/2014/main" id="{00000000-0008-0000-0100-00002B010000}"/>
            </a:ext>
          </a:extLst>
        </xdr:cNvPr>
        <xdr:cNvSpPr/>
      </xdr:nvSpPr>
      <xdr:spPr>
        <a:xfrm>
          <a:off x="3746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166115</xdr:rowOff>
    </xdr:from>
    <xdr:to>
      <xdr:col>24</xdr:col>
      <xdr:colOff>63500</xdr:colOff>
      <xdr:row>83</xdr:row>
      <xdr:rowOff>26670</xdr:rowOff>
    </xdr:to>
    <xdr:cxnSp macro="">
      <xdr:nvCxnSpPr>
        <xdr:cNvPr id="300" name="直線コネクタ 299">
          <a:extLst>
            <a:ext uri="{FF2B5EF4-FFF2-40B4-BE49-F238E27FC236}">
              <a16:creationId xmlns="" xmlns:a16="http://schemas.microsoft.com/office/drawing/2014/main" id="{00000000-0008-0000-0100-00002C010000}"/>
            </a:ext>
          </a:extLst>
        </xdr:cNvPr>
        <xdr:cNvCxnSpPr/>
      </xdr:nvCxnSpPr>
      <xdr:spPr>
        <a:xfrm>
          <a:off x="3797300" y="142250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83313</xdr:rowOff>
    </xdr:from>
    <xdr:to>
      <xdr:col>15</xdr:col>
      <xdr:colOff>101600</xdr:colOff>
      <xdr:row>83</xdr:row>
      <xdr:rowOff>13463</xdr:rowOff>
    </xdr:to>
    <xdr:sp macro="" textlink="">
      <xdr:nvSpPr>
        <xdr:cNvPr id="301" name="楕円 300">
          <a:extLst>
            <a:ext uri="{FF2B5EF4-FFF2-40B4-BE49-F238E27FC236}">
              <a16:creationId xmlns="" xmlns:a16="http://schemas.microsoft.com/office/drawing/2014/main" id="{00000000-0008-0000-0100-00002D010000}"/>
            </a:ext>
          </a:extLst>
        </xdr:cNvPr>
        <xdr:cNvSpPr/>
      </xdr:nvSpPr>
      <xdr:spPr>
        <a:xfrm>
          <a:off x="2857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134113</xdr:rowOff>
    </xdr:from>
    <xdr:to>
      <xdr:col>19</xdr:col>
      <xdr:colOff>177800</xdr:colOff>
      <xdr:row>82</xdr:row>
      <xdr:rowOff>166115</xdr:rowOff>
    </xdr:to>
    <xdr:cxnSp macro="">
      <xdr:nvCxnSpPr>
        <xdr:cNvPr id="302" name="直線コネクタ 301">
          <a:extLst>
            <a:ext uri="{FF2B5EF4-FFF2-40B4-BE49-F238E27FC236}">
              <a16:creationId xmlns="" xmlns:a16="http://schemas.microsoft.com/office/drawing/2014/main" id="{00000000-0008-0000-0100-00002E010000}"/>
            </a:ext>
          </a:extLst>
        </xdr:cNvPr>
        <xdr:cNvCxnSpPr/>
      </xdr:nvCxnSpPr>
      <xdr:spPr>
        <a:xfrm>
          <a:off x="2908300" y="141930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62737</xdr:rowOff>
    </xdr:from>
    <xdr:to>
      <xdr:col>10</xdr:col>
      <xdr:colOff>165100</xdr:colOff>
      <xdr:row>82</xdr:row>
      <xdr:rowOff>164337</xdr:rowOff>
    </xdr:to>
    <xdr:sp macro="" textlink="">
      <xdr:nvSpPr>
        <xdr:cNvPr id="303" name="楕円 302">
          <a:extLst>
            <a:ext uri="{FF2B5EF4-FFF2-40B4-BE49-F238E27FC236}">
              <a16:creationId xmlns="" xmlns:a16="http://schemas.microsoft.com/office/drawing/2014/main" id="{00000000-0008-0000-0100-00002F010000}"/>
            </a:ext>
          </a:extLst>
        </xdr:cNvPr>
        <xdr:cNvSpPr/>
      </xdr:nvSpPr>
      <xdr:spPr>
        <a:xfrm>
          <a:off x="1968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113537</xdr:rowOff>
    </xdr:from>
    <xdr:to>
      <xdr:col>15</xdr:col>
      <xdr:colOff>50800</xdr:colOff>
      <xdr:row>82</xdr:row>
      <xdr:rowOff>134113</xdr:rowOff>
    </xdr:to>
    <xdr:cxnSp macro="">
      <xdr:nvCxnSpPr>
        <xdr:cNvPr id="304" name="直線コネクタ 303">
          <a:extLst>
            <a:ext uri="{FF2B5EF4-FFF2-40B4-BE49-F238E27FC236}">
              <a16:creationId xmlns="" xmlns:a16="http://schemas.microsoft.com/office/drawing/2014/main" id="{00000000-0008-0000-0100-000030010000}"/>
            </a:ext>
          </a:extLst>
        </xdr:cNvPr>
        <xdr:cNvCxnSpPr/>
      </xdr:nvCxnSpPr>
      <xdr:spPr>
        <a:xfrm>
          <a:off x="2019300" y="14172437"/>
          <a:ext cx="889000" cy="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35306</xdr:rowOff>
    </xdr:from>
    <xdr:to>
      <xdr:col>6</xdr:col>
      <xdr:colOff>38100</xdr:colOff>
      <xdr:row>82</xdr:row>
      <xdr:rowOff>136906</xdr:rowOff>
    </xdr:to>
    <xdr:sp macro="" textlink="">
      <xdr:nvSpPr>
        <xdr:cNvPr id="305" name="楕円 304">
          <a:extLst>
            <a:ext uri="{FF2B5EF4-FFF2-40B4-BE49-F238E27FC236}">
              <a16:creationId xmlns="" xmlns:a16="http://schemas.microsoft.com/office/drawing/2014/main" id="{00000000-0008-0000-0100-000031010000}"/>
            </a:ext>
          </a:extLst>
        </xdr:cNvPr>
        <xdr:cNvSpPr/>
      </xdr:nvSpPr>
      <xdr:spPr>
        <a:xfrm>
          <a:off x="1079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86106</xdr:rowOff>
    </xdr:from>
    <xdr:to>
      <xdr:col>10</xdr:col>
      <xdr:colOff>114300</xdr:colOff>
      <xdr:row>82</xdr:row>
      <xdr:rowOff>113537</xdr:rowOff>
    </xdr:to>
    <xdr:cxnSp macro="">
      <xdr:nvCxnSpPr>
        <xdr:cNvPr id="306" name="直線コネクタ 305">
          <a:extLst>
            <a:ext uri="{FF2B5EF4-FFF2-40B4-BE49-F238E27FC236}">
              <a16:creationId xmlns="" xmlns:a16="http://schemas.microsoft.com/office/drawing/2014/main" id="{00000000-0008-0000-0100-000032010000}"/>
            </a:ext>
          </a:extLst>
        </xdr:cNvPr>
        <xdr:cNvCxnSpPr/>
      </xdr:nvCxnSpPr>
      <xdr:spPr>
        <a:xfrm>
          <a:off x="1130300" y="1414500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a:extLst>
            <a:ext uri="{FF2B5EF4-FFF2-40B4-BE49-F238E27FC236}">
              <a16:creationId xmlns="" xmlns:a16="http://schemas.microsoft.com/office/drawing/2014/main" id="{00000000-0008-0000-0100-000033010000}"/>
            </a:ext>
          </a:extLst>
        </xdr:cNvPr>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a:extLst>
            <a:ext uri="{FF2B5EF4-FFF2-40B4-BE49-F238E27FC236}">
              <a16:creationId xmlns="" xmlns:a16="http://schemas.microsoft.com/office/drawing/2014/main" id="{00000000-0008-0000-0100-000034010000}"/>
            </a:ext>
          </a:extLst>
        </xdr:cNvPr>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a:extLst>
            <a:ext uri="{FF2B5EF4-FFF2-40B4-BE49-F238E27FC236}">
              <a16:creationId xmlns="" xmlns:a16="http://schemas.microsoft.com/office/drawing/2014/main" id="{00000000-0008-0000-0100-000035010000}"/>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a:extLst>
            <a:ext uri="{FF2B5EF4-FFF2-40B4-BE49-F238E27FC236}">
              <a16:creationId xmlns="" xmlns:a16="http://schemas.microsoft.com/office/drawing/2014/main" id="{00000000-0008-0000-0100-000036010000}"/>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36592</xdr:rowOff>
    </xdr:from>
    <xdr:ext cx="405111" cy="259045"/>
    <xdr:sp macro="" textlink="">
      <xdr:nvSpPr>
        <xdr:cNvPr id="311" name="n_1mainValue【公営住宅】&#10;有形固定資産減価償却率">
          <a:extLst>
            <a:ext uri="{FF2B5EF4-FFF2-40B4-BE49-F238E27FC236}">
              <a16:creationId xmlns="" xmlns:a16="http://schemas.microsoft.com/office/drawing/2014/main" id="{00000000-0008-0000-0100-000037010000}"/>
            </a:ext>
          </a:extLst>
        </xdr:cNvPr>
        <xdr:cNvSpPr txBox="1"/>
      </xdr:nvSpPr>
      <xdr:spPr>
        <a:xfrm>
          <a:off x="35820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4590</xdr:rowOff>
    </xdr:from>
    <xdr:ext cx="405111" cy="259045"/>
    <xdr:sp macro="" textlink="">
      <xdr:nvSpPr>
        <xdr:cNvPr id="312" name="n_2mainValue【公営住宅】&#10;有形固定資産減価償却率">
          <a:extLst>
            <a:ext uri="{FF2B5EF4-FFF2-40B4-BE49-F238E27FC236}">
              <a16:creationId xmlns="" xmlns:a16="http://schemas.microsoft.com/office/drawing/2014/main" id="{00000000-0008-0000-0100-000038010000}"/>
            </a:ext>
          </a:extLst>
        </xdr:cNvPr>
        <xdr:cNvSpPr txBox="1"/>
      </xdr:nvSpPr>
      <xdr:spPr>
        <a:xfrm>
          <a:off x="2705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155464</xdr:rowOff>
    </xdr:from>
    <xdr:ext cx="405111" cy="259045"/>
    <xdr:sp macro="" textlink="">
      <xdr:nvSpPr>
        <xdr:cNvPr id="313" name="n_3mainValue【公営住宅】&#10;有形固定資産減価償却率">
          <a:extLst>
            <a:ext uri="{FF2B5EF4-FFF2-40B4-BE49-F238E27FC236}">
              <a16:creationId xmlns="" xmlns:a16="http://schemas.microsoft.com/office/drawing/2014/main" id="{00000000-0008-0000-0100-000039010000}"/>
            </a:ext>
          </a:extLst>
        </xdr:cNvPr>
        <xdr:cNvSpPr txBox="1"/>
      </xdr:nvSpPr>
      <xdr:spPr>
        <a:xfrm>
          <a:off x="18167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128033</xdr:rowOff>
    </xdr:from>
    <xdr:ext cx="405111" cy="259045"/>
    <xdr:sp macro="" textlink="">
      <xdr:nvSpPr>
        <xdr:cNvPr id="314" name="n_4mainValue【公営住宅】&#10;有形固定資産減価償却率">
          <a:extLst>
            <a:ext uri="{FF2B5EF4-FFF2-40B4-BE49-F238E27FC236}">
              <a16:creationId xmlns="" xmlns:a16="http://schemas.microsoft.com/office/drawing/2014/main" id="{00000000-0008-0000-0100-00003A010000}"/>
            </a:ext>
          </a:extLst>
        </xdr:cNvPr>
        <xdr:cNvSpPr txBox="1"/>
      </xdr:nvSpPr>
      <xdr:spPr>
        <a:xfrm>
          <a:off x="9277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 xmlns:a16="http://schemas.microsoft.com/office/drawing/2014/main" id="{00000000-0008-0000-01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 xmlns:a16="http://schemas.microsoft.com/office/drawing/2014/main" id="{00000000-0008-0000-01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 xmlns:a16="http://schemas.microsoft.com/office/drawing/2014/main" id="{00000000-0008-0000-01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 xmlns:a16="http://schemas.microsoft.com/office/drawing/2014/main" id="{00000000-0008-0000-01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 xmlns:a16="http://schemas.microsoft.com/office/drawing/2014/main" id="{00000000-0008-0000-01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 xmlns:a16="http://schemas.microsoft.com/office/drawing/2014/main" id="{00000000-0008-0000-01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 xmlns:a16="http://schemas.microsoft.com/office/drawing/2014/main" id="{00000000-0008-0000-01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 xmlns:a16="http://schemas.microsoft.com/office/drawing/2014/main" id="{00000000-0008-0000-01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 xmlns:a16="http://schemas.microsoft.com/office/drawing/2014/main" id="{00000000-0008-0000-01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 xmlns:a16="http://schemas.microsoft.com/office/drawing/2014/main" id="{00000000-0008-0000-01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 xmlns:a16="http://schemas.microsoft.com/office/drawing/2014/main" id="{00000000-0008-0000-01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 xmlns:a16="http://schemas.microsoft.com/office/drawing/2014/main" id="{00000000-0008-0000-01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 xmlns:a16="http://schemas.microsoft.com/office/drawing/2014/main" id="{00000000-0008-0000-01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 xmlns:a16="http://schemas.microsoft.com/office/drawing/2014/main" id="{00000000-0008-0000-01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 xmlns:a16="http://schemas.microsoft.com/office/drawing/2014/main" id="{00000000-0008-0000-01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 xmlns:a16="http://schemas.microsoft.com/office/drawing/2014/main" id="{00000000-0008-0000-01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 xmlns:a16="http://schemas.microsoft.com/office/drawing/2014/main" id="{00000000-0008-0000-01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 xmlns:a16="http://schemas.microsoft.com/office/drawing/2014/main" id="{00000000-0008-0000-01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 xmlns:a16="http://schemas.microsoft.com/office/drawing/2014/main" id="{00000000-0008-0000-01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 xmlns:a16="http://schemas.microsoft.com/office/drawing/2014/main" id="{00000000-0008-0000-01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 xmlns:a16="http://schemas.microsoft.com/office/drawing/2014/main" id="{00000000-0008-0000-01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 xmlns:a16="http://schemas.microsoft.com/office/drawing/2014/main" id="{00000000-0008-0000-01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a:extLst>
            <a:ext uri="{FF2B5EF4-FFF2-40B4-BE49-F238E27FC236}">
              <a16:creationId xmlns="" xmlns:a16="http://schemas.microsoft.com/office/drawing/2014/main" id="{00000000-0008-0000-0100-000054010000}"/>
            </a:ext>
          </a:extLst>
        </xdr:cNvPr>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a:extLst>
            <a:ext uri="{FF2B5EF4-FFF2-40B4-BE49-F238E27FC236}">
              <a16:creationId xmlns="" xmlns:a16="http://schemas.microsoft.com/office/drawing/2014/main" id="{00000000-0008-0000-0100-00005501000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a:extLst>
            <a:ext uri="{FF2B5EF4-FFF2-40B4-BE49-F238E27FC236}">
              <a16:creationId xmlns="" xmlns:a16="http://schemas.microsoft.com/office/drawing/2014/main" id="{00000000-0008-0000-0100-000056010000}"/>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a:extLst>
            <a:ext uri="{FF2B5EF4-FFF2-40B4-BE49-F238E27FC236}">
              <a16:creationId xmlns="" xmlns:a16="http://schemas.microsoft.com/office/drawing/2014/main" id="{00000000-0008-0000-0100-000057010000}"/>
            </a:ext>
          </a:extLst>
        </xdr:cNvPr>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a:extLst>
            <a:ext uri="{FF2B5EF4-FFF2-40B4-BE49-F238E27FC236}">
              <a16:creationId xmlns="" xmlns:a16="http://schemas.microsoft.com/office/drawing/2014/main" id="{00000000-0008-0000-0100-000058010000}"/>
            </a:ext>
          </a:extLst>
        </xdr:cNvPr>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93453</xdr:rowOff>
    </xdr:from>
    <xdr:ext cx="469744" cy="259045"/>
    <xdr:sp macro="" textlink="">
      <xdr:nvSpPr>
        <xdr:cNvPr id="345" name="【公営住宅】&#10;一人当たり面積平均値テキスト">
          <a:extLst>
            <a:ext uri="{FF2B5EF4-FFF2-40B4-BE49-F238E27FC236}">
              <a16:creationId xmlns="" xmlns:a16="http://schemas.microsoft.com/office/drawing/2014/main" id="{00000000-0008-0000-0100-000059010000}"/>
            </a:ext>
          </a:extLst>
        </xdr:cNvPr>
        <xdr:cNvSpPr txBox="1"/>
      </xdr:nvSpPr>
      <xdr:spPr>
        <a:xfrm>
          <a:off x="10515600" y="1415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a:extLst>
            <a:ext uri="{FF2B5EF4-FFF2-40B4-BE49-F238E27FC236}">
              <a16:creationId xmlns="" xmlns:a16="http://schemas.microsoft.com/office/drawing/2014/main" id="{00000000-0008-0000-0100-00005A010000}"/>
            </a:ext>
          </a:extLst>
        </xdr:cNvPr>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a:extLst>
            <a:ext uri="{FF2B5EF4-FFF2-40B4-BE49-F238E27FC236}">
              <a16:creationId xmlns="" xmlns:a16="http://schemas.microsoft.com/office/drawing/2014/main" id="{00000000-0008-0000-0100-00005B010000}"/>
            </a:ext>
          </a:extLst>
        </xdr:cNvPr>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a:extLst>
            <a:ext uri="{FF2B5EF4-FFF2-40B4-BE49-F238E27FC236}">
              <a16:creationId xmlns="" xmlns:a16="http://schemas.microsoft.com/office/drawing/2014/main" id="{00000000-0008-0000-0100-00005C010000}"/>
            </a:ext>
          </a:extLst>
        </xdr:cNvPr>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a:extLst>
            <a:ext uri="{FF2B5EF4-FFF2-40B4-BE49-F238E27FC236}">
              <a16:creationId xmlns="" xmlns:a16="http://schemas.microsoft.com/office/drawing/2014/main" id="{00000000-0008-0000-0100-00005D010000}"/>
            </a:ext>
          </a:extLst>
        </xdr:cNvPr>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a:extLst>
            <a:ext uri="{FF2B5EF4-FFF2-40B4-BE49-F238E27FC236}">
              <a16:creationId xmlns="" xmlns:a16="http://schemas.microsoft.com/office/drawing/2014/main" id="{00000000-0008-0000-0100-00005E010000}"/>
            </a:ext>
          </a:extLst>
        </xdr:cNvPr>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356" name="楕円 355">
          <a:extLst>
            <a:ext uri="{FF2B5EF4-FFF2-40B4-BE49-F238E27FC236}">
              <a16:creationId xmlns="" xmlns:a16="http://schemas.microsoft.com/office/drawing/2014/main" id="{00000000-0008-0000-0100-000064010000}"/>
            </a:ext>
          </a:extLst>
        </xdr:cNvPr>
        <xdr:cNvSpPr/>
      </xdr:nvSpPr>
      <xdr:spPr>
        <a:xfrm>
          <a:off x="104267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42653</xdr:rowOff>
    </xdr:from>
    <xdr:ext cx="469744" cy="259045"/>
    <xdr:sp macro="" textlink="">
      <xdr:nvSpPr>
        <xdr:cNvPr id="357" name="【公営住宅】&#10;一人当たり面積該当値テキスト">
          <a:extLst>
            <a:ext uri="{FF2B5EF4-FFF2-40B4-BE49-F238E27FC236}">
              <a16:creationId xmlns="" xmlns:a16="http://schemas.microsoft.com/office/drawing/2014/main" id="{00000000-0008-0000-0100-000065010000}"/>
            </a:ext>
          </a:extLst>
        </xdr:cNvPr>
        <xdr:cNvSpPr txBox="1"/>
      </xdr:nvSpPr>
      <xdr:spPr>
        <a:xfrm>
          <a:off x="10515600" y="1461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127726</xdr:rowOff>
    </xdr:from>
    <xdr:to>
      <xdr:col>50</xdr:col>
      <xdr:colOff>165100</xdr:colOff>
      <xdr:row>86</xdr:row>
      <xdr:rowOff>57876</xdr:rowOff>
    </xdr:to>
    <xdr:sp macro="" textlink="">
      <xdr:nvSpPr>
        <xdr:cNvPr id="358" name="楕円 357">
          <a:extLst>
            <a:ext uri="{FF2B5EF4-FFF2-40B4-BE49-F238E27FC236}">
              <a16:creationId xmlns="" xmlns:a16="http://schemas.microsoft.com/office/drawing/2014/main" id="{00000000-0008-0000-0100-000066010000}"/>
            </a:ext>
          </a:extLst>
        </xdr:cNvPr>
        <xdr:cNvSpPr/>
      </xdr:nvSpPr>
      <xdr:spPr>
        <a:xfrm>
          <a:off x="9588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7076</xdr:rowOff>
    </xdr:from>
    <xdr:to>
      <xdr:col>55</xdr:col>
      <xdr:colOff>0</xdr:colOff>
      <xdr:row>86</xdr:row>
      <xdr:rowOff>7076</xdr:rowOff>
    </xdr:to>
    <xdr:cxnSp macro="">
      <xdr:nvCxnSpPr>
        <xdr:cNvPr id="359" name="直線コネクタ 358">
          <a:extLst>
            <a:ext uri="{FF2B5EF4-FFF2-40B4-BE49-F238E27FC236}">
              <a16:creationId xmlns="" xmlns:a16="http://schemas.microsoft.com/office/drawing/2014/main" id="{00000000-0008-0000-0100-000067010000}"/>
            </a:ext>
          </a:extLst>
        </xdr:cNvPr>
        <xdr:cNvCxnSpPr/>
      </xdr:nvCxnSpPr>
      <xdr:spPr>
        <a:xfrm>
          <a:off x="9639300" y="1475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127726</xdr:rowOff>
    </xdr:from>
    <xdr:to>
      <xdr:col>46</xdr:col>
      <xdr:colOff>38100</xdr:colOff>
      <xdr:row>86</xdr:row>
      <xdr:rowOff>57876</xdr:rowOff>
    </xdr:to>
    <xdr:sp macro="" textlink="">
      <xdr:nvSpPr>
        <xdr:cNvPr id="360" name="楕円 359">
          <a:extLst>
            <a:ext uri="{FF2B5EF4-FFF2-40B4-BE49-F238E27FC236}">
              <a16:creationId xmlns="" xmlns:a16="http://schemas.microsoft.com/office/drawing/2014/main" id="{00000000-0008-0000-0100-000068010000}"/>
            </a:ext>
          </a:extLst>
        </xdr:cNvPr>
        <xdr:cNvSpPr/>
      </xdr:nvSpPr>
      <xdr:spPr>
        <a:xfrm>
          <a:off x="8699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7076</xdr:rowOff>
    </xdr:from>
    <xdr:to>
      <xdr:col>50</xdr:col>
      <xdr:colOff>114300</xdr:colOff>
      <xdr:row>86</xdr:row>
      <xdr:rowOff>7076</xdr:rowOff>
    </xdr:to>
    <xdr:cxnSp macro="">
      <xdr:nvCxnSpPr>
        <xdr:cNvPr id="361" name="直線コネクタ 360">
          <a:extLst>
            <a:ext uri="{FF2B5EF4-FFF2-40B4-BE49-F238E27FC236}">
              <a16:creationId xmlns="" xmlns:a16="http://schemas.microsoft.com/office/drawing/2014/main" id="{00000000-0008-0000-0100-000069010000}"/>
            </a:ext>
          </a:extLst>
        </xdr:cNvPr>
        <xdr:cNvCxnSpPr/>
      </xdr:nvCxnSpPr>
      <xdr:spPr>
        <a:xfrm>
          <a:off x="8750300" y="147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126093</xdr:rowOff>
    </xdr:from>
    <xdr:to>
      <xdr:col>41</xdr:col>
      <xdr:colOff>101600</xdr:colOff>
      <xdr:row>86</xdr:row>
      <xdr:rowOff>56243</xdr:rowOff>
    </xdr:to>
    <xdr:sp macro="" textlink="">
      <xdr:nvSpPr>
        <xdr:cNvPr id="362" name="楕円 361">
          <a:extLst>
            <a:ext uri="{FF2B5EF4-FFF2-40B4-BE49-F238E27FC236}">
              <a16:creationId xmlns="" xmlns:a16="http://schemas.microsoft.com/office/drawing/2014/main" id="{00000000-0008-0000-0100-00006A010000}"/>
            </a:ext>
          </a:extLst>
        </xdr:cNvPr>
        <xdr:cNvSpPr/>
      </xdr:nvSpPr>
      <xdr:spPr>
        <a:xfrm>
          <a:off x="781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5443</xdr:rowOff>
    </xdr:from>
    <xdr:to>
      <xdr:col>45</xdr:col>
      <xdr:colOff>177800</xdr:colOff>
      <xdr:row>86</xdr:row>
      <xdr:rowOff>7076</xdr:rowOff>
    </xdr:to>
    <xdr:cxnSp macro="">
      <xdr:nvCxnSpPr>
        <xdr:cNvPr id="363" name="直線コネクタ 362">
          <a:extLst>
            <a:ext uri="{FF2B5EF4-FFF2-40B4-BE49-F238E27FC236}">
              <a16:creationId xmlns="" xmlns:a16="http://schemas.microsoft.com/office/drawing/2014/main" id="{00000000-0008-0000-0100-00006B010000}"/>
            </a:ext>
          </a:extLst>
        </xdr:cNvPr>
        <xdr:cNvCxnSpPr/>
      </xdr:nvCxnSpPr>
      <xdr:spPr>
        <a:xfrm>
          <a:off x="7861300" y="147501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64" name="楕円 363">
          <a:extLst>
            <a:ext uri="{FF2B5EF4-FFF2-40B4-BE49-F238E27FC236}">
              <a16:creationId xmlns="" xmlns:a16="http://schemas.microsoft.com/office/drawing/2014/main" id="{00000000-0008-0000-0100-00006C010000}"/>
            </a:ext>
          </a:extLst>
        </xdr:cNvPr>
        <xdr:cNvSpPr/>
      </xdr:nvSpPr>
      <xdr:spPr>
        <a:xfrm>
          <a:off x="6921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5443</xdr:rowOff>
    </xdr:from>
    <xdr:to>
      <xdr:col>41</xdr:col>
      <xdr:colOff>50800</xdr:colOff>
      <xdr:row>86</xdr:row>
      <xdr:rowOff>8708</xdr:rowOff>
    </xdr:to>
    <xdr:cxnSp macro="">
      <xdr:nvCxnSpPr>
        <xdr:cNvPr id="365" name="直線コネクタ 364">
          <a:extLst>
            <a:ext uri="{FF2B5EF4-FFF2-40B4-BE49-F238E27FC236}">
              <a16:creationId xmlns="" xmlns:a16="http://schemas.microsoft.com/office/drawing/2014/main" id="{00000000-0008-0000-0100-00006D010000}"/>
            </a:ext>
          </a:extLst>
        </xdr:cNvPr>
        <xdr:cNvCxnSpPr/>
      </xdr:nvCxnSpPr>
      <xdr:spPr>
        <a:xfrm flipV="1">
          <a:off x="6972300" y="1475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165843</xdr:rowOff>
    </xdr:from>
    <xdr:ext cx="469744" cy="259045"/>
    <xdr:sp macro="" textlink="">
      <xdr:nvSpPr>
        <xdr:cNvPr id="366" name="n_1aveValue【公営住宅】&#10;一人当たり面積">
          <a:extLst>
            <a:ext uri="{FF2B5EF4-FFF2-40B4-BE49-F238E27FC236}">
              <a16:creationId xmlns="" xmlns:a16="http://schemas.microsoft.com/office/drawing/2014/main" id="{00000000-0008-0000-0100-00006E010000}"/>
            </a:ext>
          </a:extLst>
        </xdr:cNvPr>
        <xdr:cNvSpPr txBox="1"/>
      </xdr:nvSpPr>
      <xdr:spPr>
        <a:xfrm>
          <a:off x="9391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134819</xdr:rowOff>
    </xdr:from>
    <xdr:ext cx="469744" cy="259045"/>
    <xdr:sp macro="" textlink="">
      <xdr:nvSpPr>
        <xdr:cNvPr id="367" name="n_2aveValue【公営住宅】&#10;一人当たり面積">
          <a:extLst>
            <a:ext uri="{FF2B5EF4-FFF2-40B4-BE49-F238E27FC236}">
              <a16:creationId xmlns="" xmlns:a16="http://schemas.microsoft.com/office/drawing/2014/main" id="{00000000-0008-0000-0100-00006F010000}"/>
            </a:ext>
          </a:extLst>
        </xdr:cNvPr>
        <xdr:cNvSpPr txBox="1"/>
      </xdr:nvSpPr>
      <xdr:spPr>
        <a:xfrm>
          <a:off x="8515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108693</xdr:rowOff>
    </xdr:from>
    <xdr:ext cx="469744" cy="259045"/>
    <xdr:sp macro="" textlink="">
      <xdr:nvSpPr>
        <xdr:cNvPr id="368" name="n_3aveValue【公営住宅】&#10;一人当たり面積">
          <a:extLst>
            <a:ext uri="{FF2B5EF4-FFF2-40B4-BE49-F238E27FC236}">
              <a16:creationId xmlns="" xmlns:a16="http://schemas.microsoft.com/office/drawing/2014/main" id="{00000000-0008-0000-0100-000070010000}"/>
            </a:ext>
          </a:extLst>
        </xdr:cNvPr>
        <xdr:cNvSpPr txBox="1"/>
      </xdr:nvSpPr>
      <xdr:spPr>
        <a:xfrm>
          <a:off x="7626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115225</xdr:rowOff>
    </xdr:from>
    <xdr:ext cx="469744" cy="259045"/>
    <xdr:sp macro="" textlink="">
      <xdr:nvSpPr>
        <xdr:cNvPr id="369" name="n_4aveValue【公営住宅】&#10;一人当たり面積">
          <a:extLst>
            <a:ext uri="{FF2B5EF4-FFF2-40B4-BE49-F238E27FC236}">
              <a16:creationId xmlns="" xmlns:a16="http://schemas.microsoft.com/office/drawing/2014/main" id="{00000000-0008-0000-0100-000071010000}"/>
            </a:ext>
          </a:extLst>
        </xdr:cNvPr>
        <xdr:cNvSpPr txBox="1"/>
      </xdr:nvSpPr>
      <xdr:spPr>
        <a:xfrm>
          <a:off x="6737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49003</xdr:rowOff>
    </xdr:from>
    <xdr:ext cx="469744" cy="259045"/>
    <xdr:sp macro="" textlink="">
      <xdr:nvSpPr>
        <xdr:cNvPr id="370" name="n_1mainValue【公営住宅】&#10;一人当たり面積">
          <a:extLst>
            <a:ext uri="{FF2B5EF4-FFF2-40B4-BE49-F238E27FC236}">
              <a16:creationId xmlns="" xmlns:a16="http://schemas.microsoft.com/office/drawing/2014/main" id="{00000000-0008-0000-0100-000072010000}"/>
            </a:ext>
          </a:extLst>
        </xdr:cNvPr>
        <xdr:cNvSpPr txBox="1"/>
      </xdr:nvSpPr>
      <xdr:spPr>
        <a:xfrm>
          <a:off x="9391727" y="147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49003</xdr:rowOff>
    </xdr:from>
    <xdr:ext cx="469744" cy="259045"/>
    <xdr:sp macro="" textlink="">
      <xdr:nvSpPr>
        <xdr:cNvPr id="371" name="n_2mainValue【公営住宅】&#10;一人当たり面積">
          <a:extLst>
            <a:ext uri="{FF2B5EF4-FFF2-40B4-BE49-F238E27FC236}">
              <a16:creationId xmlns="" xmlns:a16="http://schemas.microsoft.com/office/drawing/2014/main" id="{00000000-0008-0000-0100-000073010000}"/>
            </a:ext>
          </a:extLst>
        </xdr:cNvPr>
        <xdr:cNvSpPr txBox="1"/>
      </xdr:nvSpPr>
      <xdr:spPr>
        <a:xfrm>
          <a:off x="8515427" y="147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47370</xdr:rowOff>
    </xdr:from>
    <xdr:ext cx="469744" cy="259045"/>
    <xdr:sp macro="" textlink="">
      <xdr:nvSpPr>
        <xdr:cNvPr id="372" name="n_3mainValue【公営住宅】&#10;一人当たり面積">
          <a:extLst>
            <a:ext uri="{FF2B5EF4-FFF2-40B4-BE49-F238E27FC236}">
              <a16:creationId xmlns="" xmlns:a16="http://schemas.microsoft.com/office/drawing/2014/main" id="{00000000-0008-0000-0100-000074010000}"/>
            </a:ext>
          </a:extLst>
        </xdr:cNvPr>
        <xdr:cNvSpPr txBox="1"/>
      </xdr:nvSpPr>
      <xdr:spPr>
        <a:xfrm>
          <a:off x="7626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50635</xdr:rowOff>
    </xdr:from>
    <xdr:ext cx="469744" cy="259045"/>
    <xdr:sp macro="" textlink="">
      <xdr:nvSpPr>
        <xdr:cNvPr id="373" name="n_4mainValue【公営住宅】&#10;一人当たり面積">
          <a:extLst>
            <a:ext uri="{FF2B5EF4-FFF2-40B4-BE49-F238E27FC236}">
              <a16:creationId xmlns="" xmlns:a16="http://schemas.microsoft.com/office/drawing/2014/main" id="{00000000-0008-0000-0100-000075010000}"/>
            </a:ext>
          </a:extLst>
        </xdr:cNvPr>
        <xdr:cNvSpPr txBox="1"/>
      </xdr:nvSpPr>
      <xdr:spPr>
        <a:xfrm>
          <a:off x="6737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 xmlns:a16="http://schemas.microsoft.com/office/drawing/2014/main"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 xmlns:a16="http://schemas.microsoft.com/office/drawing/2014/main"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 xmlns:a16="http://schemas.microsoft.com/office/drawing/2014/main"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 xmlns:a16="http://schemas.microsoft.com/office/drawing/2014/main"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 xmlns:a16="http://schemas.microsoft.com/office/drawing/2014/main"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 xmlns:a16="http://schemas.microsoft.com/office/drawing/2014/main"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 xmlns:a16="http://schemas.microsoft.com/office/drawing/2014/main"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 xmlns:a16="http://schemas.microsoft.com/office/drawing/2014/main"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 xmlns:a16="http://schemas.microsoft.com/office/drawing/2014/main"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a:extLst>
            <a:ext uri="{FF2B5EF4-FFF2-40B4-BE49-F238E27FC236}">
              <a16:creationId xmlns="" xmlns:a16="http://schemas.microsoft.com/office/drawing/2014/main" id="{00000000-0008-0000-0100-000090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 xmlns:a16="http://schemas.microsoft.com/office/drawing/2014/main" id="{00000000-0008-0000-0100-00009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a:extLst>
            <a:ext uri="{FF2B5EF4-FFF2-40B4-BE49-F238E27FC236}">
              <a16:creationId xmlns="" xmlns:a16="http://schemas.microsoft.com/office/drawing/2014/main" id="{00000000-0008-0000-0100-000092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 xmlns:a16="http://schemas.microsoft.com/office/drawing/2014/main" id="{00000000-0008-0000-0100-00009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 xmlns:a16="http://schemas.microsoft.com/office/drawing/2014/main" id="{00000000-0008-0000-0100-00009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 xmlns:a16="http://schemas.microsoft.com/office/drawing/2014/main" id="{00000000-0008-0000-0100-00009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 xmlns:a16="http://schemas.microsoft.com/office/drawing/2014/main" id="{00000000-0008-0000-0100-00009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 xmlns:a16="http://schemas.microsoft.com/office/drawing/2014/main" id="{00000000-0008-0000-0100-00009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 xmlns:a16="http://schemas.microsoft.com/office/drawing/2014/main" id="{00000000-0008-0000-0100-00009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 xmlns:a16="http://schemas.microsoft.com/office/drawing/2014/main" id="{00000000-0008-0000-0100-00009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 xmlns:a16="http://schemas.microsoft.com/office/drawing/2014/main" id="{00000000-0008-0000-0100-00009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 xmlns:a16="http://schemas.microsoft.com/office/drawing/2014/main" id="{00000000-0008-0000-0100-00009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a:extLst>
            <a:ext uri="{FF2B5EF4-FFF2-40B4-BE49-F238E27FC236}">
              <a16:creationId xmlns="" xmlns:a16="http://schemas.microsoft.com/office/drawing/2014/main" id="{00000000-0008-0000-0100-00009C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a:extLst>
            <a:ext uri="{FF2B5EF4-FFF2-40B4-BE49-F238E27FC236}">
              <a16:creationId xmlns="" xmlns:a16="http://schemas.microsoft.com/office/drawing/2014/main" id="{00000000-0008-0000-0100-00009E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a:extLst>
            <a:ext uri="{FF2B5EF4-FFF2-40B4-BE49-F238E27FC236}">
              <a16:creationId xmlns="" xmlns:a16="http://schemas.microsoft.com/office/drawing/2014/main" id="{00000000-0008-0000-0100-0000A0010000}"/>
            </a:ext>
          </a:extLst>
        </xdr:cNvPr>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a:extLst>
            <a:ext uri="{FF2B5EF4-FFF2-40B4-BE49-F238E27FC236}">
              <a16:creationId xmlns="" xmlns:a16="http://schemas.microsoft.com/office/drawing/2014/main" id="{00000000-0008-0000-0100-0000A101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 xmlns:a16="http://schemas.microsoft.com/office/drawing/2014/main" id="{00000000-0008-0000-0100-0000A201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a:extLst>
            <a:ext uri="{FF2B5EF4-FFF2-40B4-BE49-F238E27FC236}">
              <a16:creationId xmlns="" xmlns:a16="http://schemas.microsoft.com/office/drawing/2014/main" id="{00000000-0008-0000-0100-0000A3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a:extLst>
            <a:ext uri="{FF2B5EF4-FFF2-40B4-BE49-F238E27FC236}">
              <a16:creationId xmlns="" xmlns:a16="http://schemas.microsoft.com/office/drawing/2014/main" id="{00000000-0008-0000-0100-0000A4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421" name="【認定こども園・幼稚園・保育所】&#10;有形固定資産減価償却率平均値テキスト">
          <a:extLst>
            <a:ext uri="{FF2B5EF4-FFF2-40B4-BE49-F238E27FC236}">
              <a16:creationId xmlns="" xmlns:a16="http://schemas.microsoft.com/office/drawing/2014/main" id="{00000000-0008-0000-0100-0000A5010000}"/>
            </a:ext>
          </a:extLst>
        </xdr:cNvPr>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a:extLst>
            <a:ext uri="{FF2B5EF4-FFF2-40B4-BE49-F238E27FC236}">
              <a16:creationId xmlns="" xmlns:a16="http://schemas.microsoft.com/office/drawing/2014/main" id="{00000000-0008-0000-0100-0000A601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a:extLst>
            <a:ext uri="{FF2B5EF4-FFF2-40B4-BE49-F238E27FC236}">
              <a16:creationId xmlns="" xmlns:a16="http://schemas.microsoft.com/office/drawing/2014/main" id="{00000000-0008-0000-0100-0000A7010000}"/>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a:extLst>
            <a:ext uri="{FF2B5EF4-FFF2-40B4-BE49-F238E27FC236}">
              <a16:creationId xmlns="" xmlns:a16="http://schemas.microsoft.com/office/drawing/2014/main" id="{00000000-0008-0000-0100-0000A8010000}"/>
            </a:ext>
          </a:extLst>
        </xdr:cNvPr>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a:extLst>
            <a:ext uri="{FF2B5EF4-FFF2-40B4-BE49-F238E27FC236}">
              <a16:creationId xmlns="" xmlns:a16="http://schemas.microsoft.com/office/drawing/2014/main" id="{00000000-0008-0000-0100-0000A9010000}"/>
            </a:ext>
          </a:extLst>
        </xdr:cNvPr>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a:extLst>
            <a:ext uri="{FF2B5EF4-FFF2-40B4-BE49-F238E27FC236}">
              <a16:creationId xmlns="" xmlns:a16="http://schemas.microsoft.com/office/drawing/2014/main" id="{00000000-0008-0000-0100-0000AA01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 xmlns:a16="http://schemas.microsoft.com/office/drawing/2014/main" id="{00000000-0008-0000-01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 xmlns:a16="http://schemas.microsoft.com/office/drawing/2014/main" id="{00000000-0008-0000-01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 xmlns:a16="http://schemas.microsoft.com/office/drawing/2014/main" id="{00000000-0008-0000-01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 xmlns:a16="http://schemas.microsoft.com/office/drawing/2014/main" id="{00000000-0008-0000-01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00000000-0008-0000-01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151130</xdr:rowOff>
    </xdr:from>
    <xdr:to>
      <xdr:col>85</xdr:col>
      <xdr:colOff>177800</xdr:colOff>
      <xdr:row>34</xdr:row>
      <xdr:rowOff>81280</xdr:rowOff>
    </xdr:to>
    <xdr:sp macro="" textlink="">
      <xdr:nvSpPr>
        <xdr:cNvPr id="432" name="楕円 431">
          <a:extLst>
            <a:ext uri="{FF2B5EF4-FFF2-40B4-BE49-F238E27FC236}">
              <a16:creationId xmlns="" xmlns:a16="http://schemas.microsoft.com/office/drawing/2014/main" id="{00000000-0008-0000-0100-0000B0010000}"/>
            </a:ext>
          </a:extLst>
        </xdr:cNvPr>
        <xdr:cNvSpPr/>
      </xdr:nvSpPr>
      <xdr:spPr>
        <a:xfrm>
          <a:off x="16268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2557</xdr:rowOff>
    </xdr:from>
    <xdr:ext cx="405111" cy="259045"/>
    <xdr:sp macro="" textlink="">
      <xdr:nvSpPr>
        <xdr:cNvPr id="433" name="【認定こども園・幼稚園・保育所】&#10;有形固定資産減価償却率該当値テキスト">
          <a:extLst>
            <a:ext uri="{FF2B5EF4-FFF2-40B4-BE49-F238E27FC236}">
              <a16:creationId xmlns="" xmlns:a16="http://schemas.microsoft.com/office/drawing/2014/main" id="{00000000-0008-0000-0100-0000B1010000}"/>
            </a:ext>
          </a:extLst>
        </xdr:cNvPr>
        <xdr:cNvSpPr txBox="1"/>
      </xdr:nvSpPr>
      <xdr:spPr>
        <a:xfrm>
          <a:off x="163576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76019</xdr:rowOff>
    </xdr:from>
    <xdr:to>
      <xdr:col>81</xdr:col>
      <xdr:colOff>101600</xdr:colOff>
      <xdr:row>38</xdr:row>
      <xdr:rowOff>6169</xdr:rowOff>
    </xdr:to>
    <xdr:sp macro="" textlink="">
      <xdr:nvSpPr>
        <xdr:cNvPr id="434" name="楕円 433">
          <a:extLst>
            <a:ext uri="{FF2B5EF4-FFF2-40B4-BE49-F238E27FC236}">
              <a16:creationId xmlns="" xmlns:a16="http://schemas.microsoft.com/office/drawing/2014/main" id="{00000000-0008-0000-0100-0000B2010000}"/>
            </a:ext>
          </a:extLst>
        </xdr:cNvPr>
        <xdr:cNvSpPr/>
      </xdr:nvSpPr>
      <xdr:spPr>
        <a:xfrm>
          <a:off x="1543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30480</xdr:rowOff>
    </xdr:from>
    <xdr:to>
      <xdr:col>85</xdr:col>
      <xdr:colOff>127000</xdr:colOff>
      <xdr:row>37</xdr:row>
      <xdr:rowOff>126819</xdr:rowOff>
    </xdr:to>
    <xdr:cxnSp macro="">
      <xdr:nvCxnSpPr>
        <xdr:cNvPr id="435" name="直線コネクタ 434">
          <a:extLst>
            <a:ext uri="{FF2B5EF4-FFF2-40B4-BE49-F238E27FC236}">
              <a16:creationId xmlns="" xmlns:a16="http://schemas.microsoft.com/office/drawing/2014/main" id="{00000000-0008-0000-0100-0000B3010000}"/>
            </a:ext>
          </a:extLst>
        </xdr:cNvPr>
        <xdr:cNvCxnSpPr/>
      </xdr:nvCxnSpPr>
      <xdr:spPr>
        <a:xfrm flipV="1">
          <a:off x="15481300" y="5859780"/>
          <a:ext cx="838200" cy="6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xdr:rowOff>
    </xdr:from>
    <xdr:to>
      <xdr:col>76</xdr:col>
      <xdr:colOff>165100</xdr:colOff>
      <xdr:row>37</xdr:row>
      <xdr:rowOff>102507</xdr:rowOff>
    </xdr:to>
    <xdr:sp macro="" textlink="">
      <xdr:nvSpPr>
        <xdr:cNvPr id="436" name="楕円 435">
          <a:extLst>
            <a:ext uri="{FF2B5EF4-FFF2-40B4-BE49-F238E27FC236}">
              <a16:creationId xmlns="" xmlns:a16="http://schemas.microsoft.com/office/drawing/2014/main" id="{00000000-0008-0000-0100-0000B4010000}"/>
            </a:ext>
          </a:extLst>
        </xdr:cNvPr>
        <xdr:cNvSpPr/>
      </xdr:nvSpPr>
      <xdr:spPr>
        <a:xfrm>
          <a:off x="14541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51707</xdr:rowOff>
    </xdr:from>
    <xdr:to>
      <xdr:col>81</xdr:col>
      <xdr:colOff>50800</xdr:colOff>
      <xdr:row>37</xdr:row>
      <xdr:rowOff>126819</xdr:rowOff>
    </xdr:to>
    <xdr:cxnSp macro="">
      <xdr:nvCxnSpPr>
        <xdr:cNvPr id="437" name="直線コネクタ 436">
          <a:extLst>
            <a:ext uri="{FF2B5EF4-FFF2-40B4-BE49-F238E27FC236}">
              <a16:creationId xmlns="" xmlns:a16="http://schemas.microsoft.com/office/drawing/2014/main" id="{00000000-0008-0000-0100-0000B5010000}"/>
            </a:ext>
          </a:extLst>
        </xdr:cNvPr>
        <xdr:cNvCxnSpPr/>
      </xdr:nvCxnSpPr>
      <xdr:spPr>
        <a:xfrm>
          <a:off x="14592300" y="63953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438" name="楕円 437">
          <a:extLst>
            <a:ext uri="{FF2B5EF4-FFF2-40B4-BE49-F238E27FC236}">
              <a16:creationId xmlns="" xmlns:a16="http://schemas.microsoft.com/office/drawing/2014/main" id="{00000000-0008-0000-0100-0000B6010000}"/>
            </a:ext>
          </a:extLst>
        </xdr:cNvPr>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51707</xdr:rowOff>
    </xdr:to>
    <xdr:cxnSp macro="">
      <xdr:nvCxnSpPr>
        <xdr:cNvPr id="439" name="直線コネクタ 438">
          <a:extLst>
            <a:ext uri="{FF2B5EF4-FFF2-40B4-BE49-F238E27FC236}">
              <a16:creationId xmlns="" xmlns:a16="http://schemas.microsoft.com/office/drawing/2014/main" id="{00000000-0008-0000-0100-0000B7010000}"/>
            </a:ext>
          </a:extLst>
        </xdr:cNvPr>
        <xdr:cNvCxnSpPr/>
      </xdr:nvCxnSpPr>
      <xdr:spPr>
        <a:xfrm>
          <a:off x="13703300" y="63169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5806</xdr:rowOff>
    </xdr:from>
    <xdr:to>
      <xdr:col>67</xdr:col>
      <xdr:colOff>101600</xdr:colOff>
      <xdr:row>36</xdr:row>
      <xdr:rowOff>107406</xdr:rowOff>
    </xdr:to>
    <xdr:sp macro="" textlink="">
      <xdr:nvSpPr>
        <xdr:cNvPr id="440" name="楕円 439">
          <a:extLst>
            <a:ext uri="{FF2B5EF4-FFF2-40B4-BE49-F238E27FC236}">
              <a16:creationId xmlns="" xmlns:a16="http://schemas.microsoft.com/office/drawing/2014/main" id="{00000000-0008-0000-0100-0000B8010000}"/>
            </a:ext>
          </a:extLst>
        </xdr:cNvPr>
        <xdr:cNvSpPr/>
      </xdr:nvSpPr>
      <xdr:spPr>
        <a:xfrm>
          <a:off x="12763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56606</xdr:rowOff>
    </xdr:from>
    <xdr:to>
      <xdr:col>71</xdr:col>
      <xdr:colOff>177800</xdr:colOff>
      <xdr:row>36</xdr:row>
      <xdr:rowOff>144780</xdr:rowOff>
    </xdr:to>
    <xdr:cxnSp macro="">
      <xdr:nvCxnSpPr>
        <xdr:cNvPr id="441" name="直線コネクタ 440">
          <a:extLst>
            <a:ext uri="{FF2B5EF4-FFF2-40B4-BE49-F238E27FC236}">
              <a16:creationId xmlns="" xmlns:a16="http://schemas.microsoft.com/office/drawing/2014/main" id="{00000000-0008-0000-0100-0000B9010000}"/>
            </a:ext>
          </a:extLst>
        </xdr:cNvPr>
        <xdr:cNvCxnSpPr/>
      </xdr:nvCxnSpPr>
      <xdr:spPr>
        <a:xfrm>
          <a:off x="12814300" y="622880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442" name="n_1aveValue【認定こども園・幼稚園・保育所】&#10;有形固定資産減価償却率">
          <a:extLst>
            <a:ext uri="{FF2B5EF4-FFF2-40B4-BE49-F238E27FC236}">
              <a16:creationId xmlns="" xmlns:a16="http://schemas.microsoft.com/office/drawing/2014/main" id="{00000000-0008-0000-0100-0000BA010000}"/>
            </a:ext>
          </a:extLst>
        </xdr:cNvPr>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443" name="n_2aveValue【認定こども園・幼稚園・保育所】&#10;有形固定資産減価償却率">
          <a:extLst>
            <a:ext uri="{FF2B5EF4-FFF2-40B4-BE49-F238E27FC236}">
              <a16:creationId xmlns="" xmlns:a16="http://schemas.microsoft.com/office/drawing/2014/main" id="{00000000-0008-0000-0100-0000BB010000}"/>
            </a:ext>
          </a:extLst>
        </xdr:cNvPr>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444" name="n_3aveValue【認定こども園・幼稚園・保育所】&#10;有形固定資産減価償却率">
          <a:extLst>
            <a:ext uri="{FF2B5EF4-FFF2-40B4-BE49-F238E27FC236}">
              <a16:creationId xmlns="" xmlns:a16="http://schemas.microsoft.com/office/drawing/2014/main" id="{00000000-0008-0000-0100-0000BC010000}"/>
            </a:ext>
          </a:extLst>
        </xdr:cNvPr>
        <xdr:cNvSpPr txBox="1"/>
      </xdr:nvSpPr>
      <xdr:spPr>
        <a:xfrm>
          <a:off x="13500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5" name="n_4aveValue【認定こども園・幼稚園・保育所】&#10;有形固定資産減価償却率">
          <a:extLst>
            <a:ext uri="{FF2B5EF4-FFF2-40B4-BE49-F238E27FC236}">
              <a16:creationId xmlns="" xmlns:a16="http://schemas.microsoft.com/office/drawing/2014/main" id="{00000000-0008-0000-0100-0000BD010000}"/>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22696</xdr:rowOff>
    </xdr:from>
    <xdr:ext cx="405111" cy="259045"/>
    <xdr:sp macro="" textlink="">
      <xdr:nvSpPr>
        <xdr:cNvPr id="446" name="n_1mainValue【認定こども園・幼稚園・保育所】&#10;有形固定資産減価償却率">
          <a:extLst>
            <a:ext uri="{FF2B5EF4-FFF2-40B4-BE49-F238E27FC236}">
              <a16:creationId xmlns="" xmlns:a16="http://schemas.microsoft.com/office/drawing/2014/main" id="{00000000-0008-0000-0100-0000BE010000}"/>
            </a:ext>
          </a:extLst>
        </xdr:cNvPr>
        <xdr:cNvSpPr txBox="1"/>
      </xdr:nvSpPr>
      <xdr:spPr>
        <a:xfrm>
          <a:off x="15266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119034</xdr:rowOff>
    </xdr:from>
    <xdr:ext cx="405111" cy="259045"/>
    <xdr:sp macro="" textlink="">
      <xdr:nvSpPr>
        <xdr:cNvPr id="447" name="n_2mainValue【認定こども園・幼稚園・保育所】&#10;有形固定資産減価償却率">
          <a:extLst>
            <a:ext uri="{FF2B5EF4-FFF2-40B4-BE49-F238E27FC236}">
              <a16:creationId xmlns="" xmlns:a16="http://schemas.microsoft.com/office/drawing/2014/main" id="{00000000-0008-0000-0100-0000BF010000}"/>
            </a:ext>
          </a:extLst>
        </xdr:cNvPr>
        <xdr:cNvSpPr txBox="1"/>
      </xdr:nvSpPr>
      <xdr:spPr>
        <a:xfrm>
          <a:off x="14389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448" name="n_3mainValue【認定こども園・幼稚園・保育所】&#10;有形固定資産減価償却率">
          <a:extLst>
            <a:ext uri="{FF2B5EF4-FFF2-40B4-BE49-F238E27FC236}">
              <a16:creationId xmlns="" xmlns:a16="http://schemas.microsoft.com/office/drawing/2014/main" id="{00000000-0008-0000-0100-0000C0010000}"/>
            </a:ext>
          </a:extLst>
        </xdr:cNvPr>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123933</xdr:rowOff>
    </xdr:from>
    <xdr:ext cx="405111" cy="259045"/>
    <xdr:sp macro="" textlink="">
      <xdr:nvSpPr>
        <xdr:cNvPr id="449" name="n_4mainValue【認定こども園・幼稚園・保育所】&#10;有形固定資産減価償却率">
          <a:extLst>
            <a:ext uri="{FF2B5EF4-FFF2-40B4-BE49-F238E27FC236}">
              <a16:creationId xmlns="" xmlns:a16="http://schemas.microsoft.com/office/drawing/2014/main" id="{00000000-0008-0000-0100-0000C1010000}"/>
            </a:ext>
          </a:extLst>
        </xdr:cNvPr>
        <xdr:cNvSpPr txBox="1"/>
      </xdr:nvSpPr>
      <xdr:spPr>
        <a:xfrm>
          <a:off x="12611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 xmlns:a16="http://schemas.microsoft.com/office/drawing/2014/main"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 xmlns:a16="http://schemas.microsoft.com/office/drawing/2014/main"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 xmlns:a16="http://schemas.microsoft.com/office/drawing/2014/main"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 xmlns:a16="http://schemas.microsoft.com/office/drawing/2014/main"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 xmlns:a16="http://schemas.microsoft.com/office/drawing/2014/main"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 xmlns:a16="http://schemas.microsoft.com/office/drawing/2014/main"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 xmlns:a16="http://schemas.microsoft.com/office/drawing/2014/main"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 xmlns:a16="http://schemas.microsoft.com/office/drawing/2014/main"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 xmlns:a16="http://schemas.microsoft.com/office/drawing/2014/main"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 xmlns:a16="http://schemas.microsoft.com/office/drawing/2014/main"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 xmlns:a16="http://schemas.microsoft.com/office/drawing/2014/main" id="{00000000-0008-0000-0100-0000C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 xmlns:a16="http://schemas.microsoft.com/office/drawing/2014/main" id="{00000000-0008-0000-0100-0000C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 xmlns:a16="http://schemas.microsoft.com/office/drawing/2014/main" id="{00000000-0008-0000-0100-0000C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 xmlns:a16="http://schemas.microsoft.com/office/drawing/2014/main" id="{00000000-0008-0000-0100-0000C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 xmlns:a16="http://schemas.microsoft.com/office/drawing/2014/main" id="{00000000-0008-0000-0100-0000D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 xmlns:a16="http://schemas.microsoft.com/office/drawing/2014/main" id="{00000000-0008-0000-0100-0000D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 xmlns:a16="http://schemas.microsoft.com/office/drawing/2014/main" id="{00000000-0008-0000-0100-0000D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 xmlns:a16="http://schemas.microsoft.com/office/drawing/2014/main" id="{00000000-0008-0000-0100-0000D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 xmlns:a16="http://schemas.microsoft.com/office/drawing/2014/main" id="{00000000-0008-0000-01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 xmlns:a16="http://schemas.microsoft.com/office/drawing/2014/main" id="{00000000-0008-0000-0100-0000D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 xmlns:a16="http://schemas.microsoft.com/office/drawing/2014/main" id="{00000000-0008-0000-01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a:extLst>
            <a:ext uri="{FF2B5EF4-FFF2-40B4-BE49-F238E27FC236}">
              <a16:creationId xmlns="" xmlns:a16="http://schemas.microsoft.com/office/drawing/2014/main" id="{00000000-0008-0000-0100-0000D7010000}"/>
            </a:ext>
          </a:extLst>
        </xdr:cNvPr>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a:extLst>
            <a:ext uri="{FF2B5EF4-FFF2-40B4-BE49-F238E27FC236}">
              <a16:creationId xmlns="" xmlns:a16="http://schemas.microsoft.com/office/drawing/2014/main" id="{00000000-0008-0000-0100-0000D8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a:extLst>
            <a:ext uri="{FF2B5EF4-FFF2-40B4-BE49-F238E27FC236}">
              <a16:creationId xmlns="" xmlns:a16="http://schemas.microsoft.com/office/drawing/2014/main" id="{00000000-0008-0000-0100-0000D9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a:extLst>
            <a:ext uri="{FF2B5EF4-FFF2-40B4-BE49-F238E27FC236}">
              <a16:creationId xmlns="" xmlns:a16="http://schemas.microsoft.com/office/drawing/2014/main" id="{00000000-0008-0000-0100-0000DA010000}"/>
            </a:ext>
          </a:extLst>
        </xdr:cNvPr>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a:extLst>
            <a:ext uri="{FF2B5EF4-FFF2-40B4-BE49-F238E27FC236}">
              <a16:creationId xmlns="" xmlns:a16="http://schemas.microsoft.com/office/drawing/2014/main" id="{00000000-0008-0000-0100-0000DB010000}"/>
            </a:ext>
          </a:extLst>
        </xdr:cNvPr>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476" name="【認定こども園・幼稚園・保育所】&#10;一人当たり面積平均値テキスト">
          <a:extLst>
            <a:ext uri="{FF2B5EF4-FFF2-40B4-BE49-F238E27FC236}">
              <a16:creationId xmlns="" xmlns:a16="http://schemas.microsoft.com/office/drawing/2014/main" id="{00000000-0008-0000-0100-0000DC010000}"/>
            </a:ext>
          </a:extLst>
        </xdr:cNvPr>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a:extLst>
            <a:ext uri="{FF2B5EF4-FFF2-40B4-BE49-F238E27FC236}">
              <a16:creationId xmlns="" xmlns:a16="http://schemas.microsoft.com/office/drawing/2014/main" id="{00000000-0008-0000-0100-0000DD010000}"/>
            </a:ext>
          </a:extLst>
        </xdr:cNvPr>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a:extLst>
            <a:ext uri="{FF2B5EF4-FFF2-40B4-BE49-F238E27FC236}">
              <a16:creationId xmlns="" xmlns:a16="http://schemas.microsoft.com/office/drawing/2014/main" id="{00000000-0008-0000-0100-0000DE010000}"/>
            </a:ext>
          </a:extLst>
        </xdr:cNvPr>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a:extLst>
            <a:ext uri="{FF2B5EF4-FFF2-40B4-BE49-F238E27FC236}">
              <a16:creationId xmlns="" xmlns:a16="http://schemas.microsoft.com/office/drawing/2014/main" id="{00000000-0008-0000-0100-0000DF010000}"/>
            </a:ext>
          </a:extLst>
        </xdr:cNvPr>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a:extLst>
            <a:ext uri="{FF2B5EF4-FFF2-40B4-BE49-F238E27FC236}">
              <a16:creationId xmlns="" xmlns:a16="http://schemas.microsoft.com/office/drawing/2014/main" id="{00000000-0008-0000-0100-0000E0010000}"/>
            </a:ext>
          </a:extLst>
        </xdr:cNvPr>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a:extLst>
            <a:ext uri="{FF2B5EF4-FFF2-40B4-BE49-F238E27FC236}">
              <a16:creationId xmlns="" xmlns:a16="http://schemas.microsoft.com/office/drawing/2014/main" id="{00000000-0008-0000-0100-0000E1010000}"/>
            </a:ext>
          </a:extLst>
        </xdr:cNvPr>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 xmlns:a16="http://schemas.microsoft.com/office/drawing/2014/main" id="{00000000-0008-0000-01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 xmlns:a16="http://schemas.microsoft.com/office/drawing/2014/main" id="{00000000-0008-0000-01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 xmlns:a16="http://schemas.microsoft.com/office/drawing/2014/main" id="{00000000-0008-0000-01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 xmlns:a16="http://schemas.microsoft.com/office/drawing/2014/main" id="{00000000-0008-0000-01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 xmlns:a16="http://schemas.microsoft.com/office/drawing/2014/main" id="{00000000-0008-0000-01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487" name="楕円 486">
          <a:extLst>
            <a:ext uri="{FF2B5EF4-FFF2-40B4-BE49-F238E27FC236}">
              <a16:creationId xmlns="" xmlns:a16="http://schemas.microsoft.com/office/drawing/2014/main" id="{00000000-0008-0000-0100-0000E7010000}"/>
            </a:ext>
          </a:extLst>
        </xdr:cNvPr>
        <xdr:cNvSpPr/>
      </xdr:nvSpPr>
      <xdr:spPr>
        <a:xfrm>
          <a:off x="22110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12971</xdr:rowOff>
    </xdr:from>
    <xdr:ext cx="469744" cy="259045"/>
    <xdr:sp macro="" textlink="">
      <xdr:nvSpPr>
        <xdr:cNvPr id="488" name="【認定こども園・幼稚園・保育所】&#10;一人当たり面積該当値テキスト">
          <a:extLst>
            <a:ext uri="{FF2B5EF4-FFF2-40B4-BE49-F238E27FC236}">
              <a16:creationId xmlns="" xmlns:a16="http://schemas.microsoft.com/office/drawing/2014/main" id="{00000000-0008-0000-0100-0000E8010000}"/>
            </a:ext>
          </a:extLst>
        </xdr:cNvPr>
        <xdr:cNvSpPr txBox="1"/>
      </xdr:nvSpPr>
      <xdr:spPr>
        <a:xfrm>
          <a:off x="22199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80264</xdr:rowOff>
    </xdr:from>
    <xdr:to>
      <xdr:col>112</xdr:col>
      <xdr:colOff>38100</xdr:colOff>
      <xdr:row>41</xdr:row>
      <xdr:rowOff>10414</xdr:rowOff>
    </xdr:to>
    <xdr:sp macro="" textlink="">
      <xdr:nvSpPr>
        <xdr:cNvPr id="489" name="楕円 488">
          <a:extLst>
            <a:ext uri="{FF2B5EF4-FFF2-40B4-BE49-F238E27FC236}">
              <a16:creationId xmlns="" xmlns:a16="http://schemas.microsoft.com/office/drawing/2014/main" id="{00000000-0008-0000-0100-0000E9010000}"/>
            </a:ext>
          </a:extLst>
        </xdr:cNvPr>
        <xdr:cNvSpPr/>
      </xdr:nvSpPr>
      <xdr:spPr>
        <a:xfrm>
          <a:off x="21272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131064</xdr:rowOff>
    </xdr:to>
    <xdr:cxnSp macro="">
      <xdr:nvCxnSpPr>
        <xdr:cNvPr id="490" name="直線コネクタ 489">
          <a:extLst>
            <a:ext uri="{FF2B5EF4-FFF2-40B4-BE49-F238E27FC236}">
              <a16:creationId xmlns="" xmlns:a16="http://schemas.microsoft.com/office/drawing/2014/main" id="{00000000-0008-0000-0100-0000EA010000}"/>
            </a:ext>
          </a:extLst>
        </xdr:cNvPr>
        <xdr:cNvCxnSpPr/>
      </xdr:nvCxnSpPr>
      <xdr:spPr>
        <a:xfrm flipV="1">
          <a:off x="21323300" y="69433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491" name="楕円 490">
          <a:extLst>
            <a:ext uri="{FF2B5EF4-FFF2-40B4-BE49-F238E27FC236}">
              <a16:creationId xmlns="" xmlns:a16="http://schemas.microsoft.com/office/drawing/2014/main" id="{00000000-0008-0000-0100-0000EB010000}"/>
            </a:ext>
          </a:extLst>
        </xdr:cNvPr>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131064</xdr:rowOff>
    </xdr:from>
    <xdr:to>
      <xdr:col>111</xdr:col>
      <xdr:colOff>177800</xdr:colOff>
      <xdr:row>40</xdr:row>
      <xdr:rowOff>131064</xdr:rowOff>
    </xdr:to>
    <xdr:cxnSp macro="">
      <xdr:nvCxnSpPr>
        <xdr:cNvPr id="492" name="直線コネクタ 491">
          <a:extLst>
            <a:ext uri="{FF2B5EF4-FFF2-40B4-BE49-F238E27FC236}">
              <a16:creationId xmlns="" xmlns:a16="http://schemas.microsoft.com/office/drawing/2014/main" id="{00000000-0008-0000-0100-0000EC010000}"/>
            </a:ext>
          </a:extLst>
        </xdr:cNvPr>
        <xdr:cNvCxnSpPr/>
      </xdr:nvCxnSpPr>
      <xdr:spPr>
        <a:xfrm>
          <a:off x="20434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93" name="楕円 492">
          <a:extLst>
            <a:ext uri="{FF2B5EF4-FFF2-40B4-BE49-F238E27FC236}">
              <a16:creationId xmlns="" xmlns:a16="http://schemas.microsoft.com/office/drawing/2014/main" id="{00000000-0008-0000-0100-0000ED010000}"/>
            </a:ext>
          </a:extLst>
        </xdr:cNvPr>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131064</xdr:rowOff>
    </xdr:to>
    <xdr:cxnSp macro="">
      <xdr:nvCxnSpPr>
        <xdr:cNvPr id="494" name="直線コネクタ 493">
          <a:extLst>
            <a:ext uri="{FF2B5EF4-FFF2-40B4-BE49-F238E27FC236}">
              <a16:creationId xmlns="" xmlns:a16="http://schemas.microsoft.com/office/drawing/2014/main" id="{00000000-0008-0000-0100-0000EE010000}"/>
            </a:ext>
          </a:extLst>
        </xdr:cNvPr>
        <xdr:cNvCxnSpPr/>
      </xdr:nvCxnSpPr>
      <xdr:spPr>
        <a:xfrm>
          <a:off x="19545300" y="698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495" name="楕円 494">
          <a:extLst>
            <a:ext uri="{FF2B5EF4-FFF2-40B4-BE49-F238E27FC236}">
              <a16:creationId xmlns="" xmlns:a16="http://schemas.microsoft.com/office/drawing/2014/main" id="{00000000-0008-0000-0100-0000EF010000}"/>
            </a:ext>
          </a:extLst>
        </xdr:cNvPr>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40</xdr:row>
      <xdr:rowOff>126492</xdr:rowOff>
    </xdr:to>
    <xdr:cxnSp macro="">
      <xdr:nvCxnSpPr>
        <xdr:cNvPr id="496" name="直線コネクタ 495">
          <a:extLst>
            <a:ext uri="{FF2B5EF4-FFF2-40B4-BE49-F238E27FC236}">
              <a16:creationId xmlns="" xmlns:a16="http://schemas.microsoft.com/office/drawing/2014/main" id="{00000000-0008-0000-0100-0000F0010000}"/>
            </a:ext>
          </a:extLst>
        </xdr:cNvPr>
        <xdr:cNvCxnSpPr/>
      </xdr:nvCxnSpPr>
      <xdr:spPr>
        <a:xfrm>
          <a:off x="18656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7" name="n_1aveValue【認定こども園・幼稚園・保育所】&#10;一人当たり面積">
          <a:extLst>
            <a:ext uri="{FF2B5EF4-FFF2-40B4-BE49-F238E27FC236}">
              <a16:creationId xmlns="" xmlns:a16="http://schemas.microsoft.com/office/drawing/2014/main" id="{00000000-0008-0000-0100-0000F1010000}"/>
            </a:ext>
          </a:extLst>
        </xdr:cNvPr>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498" name="n_2aveValue【認定こども園・幼稚園・保育所】&#10;一人当たり面積">
          <a:extLst>
            <a:ext uri="{FF2B5EF4-FFF2-40B4-BE49-F238E27FC236}">
              <a16:creationId xmlns="" xmlns:a16="http://schemas.microsoft.com/office/drawing/2014/main" id="{00000000-0008-0000-0100-0000F2010000}"/>
            </a:ext>
          </a:extLst>
        </xdr:cNvPr>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99" name="n_3aveValue【認定こども園・幼稚園・保育所】&#10;一人当たり面積">
          <a:extLst>
            <a:ext uri="{FF2B5EF4-FFF2-40B4-BE49-F238E27FC236}">
              <a16:creationId xmlns="" xmlns:a16="http://schemas.microsoft.com/office/drawing/2014/main" id="{00000000-0008-0000-0100-0000F3010000}"/>
            </a:ext>
          </a:extLst>
        </xdr:cNvPr>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00" name="n_4aveValue【認定こども園・幼稚園・保育所】&#10;一人当たり面積">
          <a:extLst>
            <a:ext uri="{FF2B5EF4-FFF2-40B4-BE49-F238E27FC236}">
              <a16:creationId xmlns="" xmlns:a16="http://schemas.microsoft.com/office/drawing/2014/main" id="{00000000-0008-0000-0100-0000F4010000}"/>
            </a:ext>
          </a:extLst>
        </xdr:cNvPr>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1541</xdr:rowOff>
    </xdr:from>
    <xdr:ext cx="469744" cy="259045"/>
    <xdr:sp macro="" textlink="">
      <xdr:nvSpPr>
        <xdr:cNvPr id="501" name="n_1mainValue【認定こども園・幼稚園・保育所】&#10;一人当たり面積">
          <a:extLst>
            <a:ext uri="{FF2B5EF4-FFF2-40B4-BE49-F238E27FC236}">
              <a16:creationId xmlns="" xmlns:a16="http://schemas.microsoft.com/office/drawing/2014/main" id="{00000000-0008-0000-0100-0000F5010000}"/>
            </a:ext>
          </a:extLst>
        </xdr:cNvPr>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502" name="n_2mainValue【認定こども園・幼稚園・保育所】&#10;一人当たり面積">
          <a:extLst>
            <a:ext uri="{FF2B5EF4-FFF2-40B4-BE49-F238E27FC236}">
              <a16:creationId xmlns="" xmlns:a16="http://schemas.microsoft.com/office/drawing/2014/main" id="{00000000-0008-0000-0100-0000F6010000}"/>
            </a:ext>
          </a:extLst>
        </xdr:cNvPr>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503" name="n_3mainValue【認定こども園・幼稚園・保育所】&#10;一人当たり面積">
          <a:extLst>
            <a:ext uri="{FF2B5EF4-FFF2-40B4-BE49-F238E27FC236}">
              <a16:creationId xmlns="" xmlns:a16="http://schemas.microsoft.com/office/drawing/2014/main" id="{00000000-0008-0000-0100-0000F7010000}"/>
            </a:ext>
          </a:extLst>
        </xdr:cNvPr>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504" name="n_4mainValue【認定こども園・幼稚園・保育所】&#10;一人当たり面積">
          <a:extLst>
            <a:ext uri="{FF2B5EF4-FFF2-40B4-BE49-F238E27FC236}">
              <a16:creationId xmlns="" xmlns:a16="http://schemas.microsoft.com/office/drawing/2014/main" id="{00000000-0008-0000-0100-0000F8010000}"/>
            </a:ext>
          </a:extLst>
        </xdr:cNvPr>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 xmlns:a16="http://schemas.microsoft.com/office/drawing/2014/main" id="{00000000-0008-0000-01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 xmlns:a16="http://schemas.microsoft.com/office/drawing/2014/main" id="{00000000-0008-0000-01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 xmlns:a16="http://schemas.microsoft.com/office/drawing/2014/main" id="{00000000-0008-0000-01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 xmlns:a16="http://schemas.microsoft.com/office/drawing/2014/main" id="{00000000-0008-0000-01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 xmlns:a16="http://schemas.microsoft.com/office/drawing/2014/main" id="{00000000-0008-0000-01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 xmlns:a16="http://schemas.microsoft.com/office/drawing/2014/main" id="{00000000-0008-0000-01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 xmlns:a16="http://schemas.microsoft.com/office/drawing/2014/main" id="{00000000-0008-0000-01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 xmlns:a16="http://schemas.microsoft.com/office/drawing/2014/main" id="{00000000-0008-0000-01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 xmlns:a16="http://schemas.microsoft.com/office/drawing/2014/main" id="{00000000-0008-0000-01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 xmlns:a16="http://schemas.microsoft.com/office/drawing/2014/main" id="{00000000-0008-0000-01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 xmlns:a16="http://schemas.microsoft.com/office/drawing/2014/main" id="{00000000-0008-0000-01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 xmlns:a16="http://schemas.microsoft.com/office/drawing/2014/main" id="{00000000-0008-0000-0100-00000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 xmlns:a16="http://schemas.microsoft.com/office/drawing/2014/main" id="{00000000-0008-0000-0100-000005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 xmlns:a16="http://schemas.microsoft.com/office/drawing/2014/main" id="{00000000-0008-0000-0100-00000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 xmlns:a16="http://schemas.microsoft.com/office/drawing/2014/main" id="{00000000-0008-0000-0100-00000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 xmlns:a16="http://schemas.microsoft.com/office/drawing/2014/main" id="{00000000-0008-0000-0100-00000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 xmlns:a16="http://schemas.microsoft.com/office/drawing/2014/main" id="{00000000-0008-0000-0100-00000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 xmlns:a16="http://schemas.microsoft.com/office/drawing/2014/main" id="{00000000-0008-0000-0100-00000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 xmlns:a16="http://schemas.microsoft.com/office/drawing/2014/main" id="{00000000-0008-0000-0100-00000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 xmlns:a16="http://schemas.microsoft.com/office/drawing/2014/main" id="{00000000-0008-0000-0100-00000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 xmlns:a16="http://schemas.microsoft.com/office/drawing/2014/main" id="{00000000-0008-0000-0100-00000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 xmlns:a16="http://schemas.microsoft.com/office/drawing/2014/main" id="{00000000-0008-0000-0100-00000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 xmlns:a16="http://schemas.microsoft.com/office/drawing/2014/main" id="{00000000-0008-0000-0100-00000F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 xmlns:a16="http://schemas.microsoft.com/office/drawing/2014/main" id="{00000000-0008-0000-01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a:extLst>
            <a:ext uri="{FF2B5EF4-FFF2-40B4-BE49-F238E27FC236}">
              <a16:creationId xmlns="" xmlns:a16="http://schemas.microsoft.com/office/drawing/2014/main" id="{00000000-0008-0000-0100-000013020000}"/>
            </a:ext>
          </a:extLst>
        </xdr:cNvPr>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a:extLst>
            <a:ext uri="{FF2B5EF4-FFF2-40B4-BE49-F238E27FC236}">
              <a16:creationId xmlns="" xmlns:a16="http://schemas.microsoft.com/office/drawing/2014/main" id="{00000000-0008-0000-0100-00001402000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a:extLst>
            <a:ext uri="{FF2B5EF4-FFF2-40B4-BE49-F238E27FC236}">
              <a16:creationId xmlns="" xmlns:a16="http://schemas.microsoft.com/office/drawing/2014/main" id="{00000000-0008-0000-0100-000015020000}"/>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a:extLst>
            <a:ext uri="{FF2B5EF4-FFF2-40B4-BE49-F238E27FC236}">
              <a16:creationId xmlns="" xmlns:a16="http://schemas.microsoft.com/office/drawing/2014/main" id="{00000000-0008-0000-0100-000016020000}"/>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a:extLst>
            <a:ext uri="{FF2B5EF4-FFF2-40B4-BE49-F238E27FC236}">
              <a16:creationId xmlns="" xmlns:a16="http://schemas.microsoft.com/office/drawing/2014/main" id="{00000000-0008-0000-0100-00001702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536" name="【学校施設】&#10;有形固定資産減価償却率平均値テキスト">
          <a:extLst>
            <a:ext uri="{FF2B5EF4-FFF2-40B4-BE49-F238E27FC236}">
              <a16:creationId xmlns="" xmlns:a16="http://schemas.microsoft.com/office/drawing/2014/main" id="{00000000-0008-0000-0100-000018020000}"/>
            </a:ext>
          </a:extLst>
        </xdr:cNvPr>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a:extLst>
            <a:ext uri="{FF2B5EF4-FFF2-40B4-BE49-F238E27FC236}">
              <a16:creationId xmlns="" xmlns:a16="http://schemas.microsoft.com/office/drawing/2014/main" id="{00000000-0008-0000-0100-000019020000}"/>
            </a:ext>
          </a:extLst>
        </xdr:cNvPr>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a:extLst>
            <a:ext uri="{FF2B5EF4-FFF2-40B4-BE49-F238E27FC236}">
              <a16:creationId xmlns="" xmlns:a16="http://schemas.microsoft.com/office/drawing/2014/main" id="{00000000-0008-0000-0100-00001A02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a:extLst>
            <a:ext uri="{FF2B5EF4-FFF2-40B4-BE49-F238E27FC236}">
              <a16:creationId xmlns="" xmlns:a16="http://schemas.microsoft.com/office/drawing/2014/main" id="{00000000-0008-0000-0100-00001B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a:extLst>
            <a:ext uri="{FF2B5EF4-FFF2-40B4-BE49-F238E27FC236}">
              <a16:creationId xmlns="" xmlns:a16="http://schemas.microsoft.com/office/drawing/2014/main" id="{00000000-0008-0000-0100-00001C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a:extLst>
            <a:ext uri="{FF2B5EF4-FFF2-40B4-BE49-F238E27FC236}">
              <a16:creationId xmlns="" xmlns:a16="http://schemas.microsoft.com/office/drawing/2014/main" id="{00000000-0008-0000-0100-00001D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547" name="楕円 546">
          <a:extLst>
            <a:ext uri="{FF2B5EF4-FFF2-40B4-BE49-F238E27FC236}">
              <a16:creationId xmlns="" xmlns:a16="http://schemas.microsoft.com/office/drawing/2014/main" id="{00000000-0008-0000-0100-000023020000}"/>
            </a:ext>
          </a:extLst>
        </xdr:cNvPr>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548" name="【学校施設】&#10;有形固定資産減価償却率該当値テキスト">
          <a:extLst>
            <a:ext uri="{FF2B5EF4-FFF2-40B4-BE49-F238E27FC236}">
              <a16:creationId xmlns="" xmlns:a16="http://schemas.microsoft.com/office/drawing/2014/main" id="{00000000-0008-0000-0100-000024020000}"/>
            </a:ext>
          </a:extLst>
        </xdr:cNvPr>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115751</xdr:rowOff>
    </xdr:from>
    <xdr:to>
      <xdr:col>81</xdr:col>
      <xdr:colOff>101600</xdr:colOff>
      <xdr:row>61</xdr:row>
      <xdr:rowOff>45901</xdr:rowOff>
    </xdr:to>
    <xdr:sp macro="" textlink="">
      <xdr:nvSpPr>
        <xdr:cNvPr id="549" name="楕円 548">
          <a:extLst>
            <a:ext uri="{FF2B5EF4-FFF2-40B4-BE49-F238E27FC236}">
              <a16:creationId xmlns="" xmlns:a16="http://schemas.microsoft.com/office/drawing/2014/main" id="{00000000-0008-0000-0100-000025020000}"/>
            </a:ext>
          </a:extLst>
        </xdr:cNvPr>
        <xdr:cNvSpPr/>
      </xdr:nvSpPr>
      <xdr:spPr>
        <a:xfrm>
          <a:off x="15430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166551</xdr:rowOff>
    </xdr:from>
    <xdr:to>
      <xdr:col>85</xdr:col>
      <xdr:colOff>127000</xdr:colOff>
      <xdr:row>61</xdr:row>
      <xdr:rowOff>31024</xdr:rowOff>
    </xdr:to>
    <xdr:cxnSp macro="">
      <xdr:nvCxnSpPr>
        <xdr:cNvPr id="550" name="直線コネクタ 549">
          <a:extLst>
            <a:ext uri="{FF2B5EF4-FFF2-40B4-BE49-F238E27FC236}">
              <a16:creationId xmlns="" xmlns:a16="http://schemas.microsoft.com/office/drawing/2014/main" id="{00000000-0008-0000-0100-000026020000}"/>
            </a:ext>
          </a:extLst>
        </xdr:cNvPr>
        <xdr:cNvCxnSpPr/>
      </xdr:nvCxnSpPr>
      <xdr:spPr>
        <a:xfrm>
          <a:off x="15481300" y="104535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73297</xdr:rowOff>
    </xdr:from>
    <xdr:to>
      <xdr:col>76</xdr:col>
      <xdr:colOff>165100</xdr:colOff>
      <xdr:row>61</xdr:row>
      <xdr:rowOff>3447</xdr:rowOff>
    </xdr:to>
    <xdr:sp macro="" textlink="">
      <xdr:nvSpPr>
        <xdr:cNvPr id="551" name="楕円 550">
          <a:extLst>
            <a:ext uri="{FF2B5EF4-FFF2-40B4-BE49-F238E27FC236}">
              <a16:creationId xmlns="" xmlns:a16="http://schemas.microsoft.com/office/drawing/2014/main" id="{00000000-0008-0000-0100-000027020000}"/>
            </a:ext>
          </a:extLst>
        </xdr:cNvPr>
        <xdr:cNvSpPr/>
      </xdr:nvSpPr>
      <xdr:spPr>
        <a:xfrm>
          <a:off x="14541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124097</xdr:rowOff>
    </xdr:from>
    <xdr:to>
      <xdr:col>81</xdr:col>
      <xdr:colOff>50800</xdr:colOff>
      <xdr:row>60</xdr:row>
      <xdr:rowOff>166551</xdr:rowOff>
    </xdr:to>
    <xdr:cxnSp macro="">
      <xdr:nvCxnSpPr>
        <xdr:cNvPr id="552" name="直線コネクタ 551">
          <a:extLst>
            <a:ext uri="{FF2B5EF4-FFF2-40B4-BE49-F238E27FC236}">
              <a16:creationId xmlns="" xmlns:a16="http://schemas.microsoft.com/office/drawing/2014/main" id="{00000000-0008-0000-0100-000028020000}"/>
            </a:ext>
          </a:extLst>
        </xdr:cNvPr>
        <xdr:cNvCxnSpPr/>
      </xdr:nvCxnSpPr>
      <xdr:spPr>
        <a:xfrm>
          <a:off x="14592300" y="104110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53" name="楕円 552">
          <a:extLst>
            <a:ext uri="{FF2B5EF4-FFF2-40B4-BE49-F238E27FC236}">
              <a16:creationId xmlns="" xmlns:a16="http://schemas.microsoft.com/office/drawing/2014/main" id="{00000000-0008-0000-0100-000029020000}"/>
            </a:ext>
          </a:extLst>
        </xdr:cNvPr>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124097</xdr:rowOff>
    </xdr:to>
    <xdr:cxnSp macro="">
      <xdr:nvCxnSpPr>
        <xdr:cNvPr id="554" name="直線コネクタ 553">
          <a:extLst>
            <a:ext uri="{FF2B5EF4-FFF2-40B4-BE49-F238E27FC236}">
              <a16:creationId xmlns="" xmlns:a16="http://schemas.microsoft.com/office/drawing/2014/main" id="{00000000-0008-0000-0100-00002A020000}"/>
            </a:ext>
          </a:extLst>
        </xdr:cNvPr>
        <xdr:cNvCxnSpPr/>
      </xdr:nvCxnSpPr>
      <xdr:spPr>
        <a:xfrm>
          <a:off x="13703300" y="103784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xdr:rowOff>
    </xdr:from>
    <xdr:to>
      <xdr:col>67</xdr:col>
      <xdr:colOff>101600</xdr:colOff>
      <xdr:row>60</xdr:row>
      <xdr:rowOff>103051</xdr:rowOff>
    </xdr:to>
    <xdr:sp macro="" textlink="">
      <xdr:nvSpPr>
        <xdr:cNvPr id="555" name="楕円 554">
          <a:extLst>
            <a:ext uri="{FF2B5EF4-FFF2-40B4-BE49-F238E27FC236}">
              <a16:creationId xmlns="" xmlns:a16="http://schemas.microsoft.com/office/drawing/2014/main" id="{00000000-0008-0000-0100-00002B020000}"/>
            </a:ext>
          </a:extLst>
        </xdr:cNvPr>
        <xdr:cNvSpPr/>
      </xdr:nvSpPr>
      <xdr:spPr>
        <a:xfrm>
          <a:off x="12763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60</xdr:row>
      <xdr:rowOff>91440</xdr:rowOff>
    </xdr:to>
    <xdr:cxnSp macro="">
      <xdr:nvCxnSpPr>
        <xdr:cNvPr id="556" name="直線コネクタ 555">
          <a:extLst>
            <a:ext uri="{FF2B5EF4-FFF2-40B4-BE49-F238E27FC236}">
              <a16:creationId xmlns="" xmlns:a16="http://schemas.microsoft.com/office/drawing/2014/main" id="{00000000-0008-0000-0100-00002C020000}"/>
            </a:ext>
          </a:extLst>
        </xdr:cNvPr>
        <xdr:cNvCxnSpPr/>
      </xdr:nvCxnSpPr>
      <xdr:spPr>
        <a:xfrm>
          <a:off x="12814300" y="103392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7" name="n_1aveValue【学校施設】&#10;有形固定資産減価償却率">
          <a:extLst>
            <a:ext uri="{FF2B5EF4-FFF2-40B4-BE49-F238E27FC236}">
              <a16:creationId xmlns="" xmlns:a16="http://schemas.microsoft.com/office/drawing/2014/main" id="{00000000-0008-0000-0100-00002D020000}"/>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58" name="n_2aveValue【学校施設】&#10;有形固定資産減価償却率">
          <a:extLst>
            <a:ext uri="{FF2B5EF4-FFF2-40B4-BE49-F238E27FC236}">
              <a16:creationId xmlns="" xmlns:a16="http://schemas.microsoft.com/office/drawing/2014/main" id="{00000000-0008-0000-0100-00002E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学校施設】&#10;有形固定資産減価償却率">
          <a:extLst>
            <a:ext uri="{FF2B5EF4-FFF2-40B4-BE49-F238E27FC236}">
              <a16:creationId xmlns="" xmlns:a16="http://schemas.microsoft.com/office/drawing/2014/main" id="{00000000-0008-0000-0100-00002F02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0" name="n_4aveValue【学校施設】&#10;有形固定資産減価償却率">
          <a:extLst>
            <a:ext uri="{FF2B5EF4-FFF2-40B4-BE49-F238E27FC236}">
              <a16:creationId xmlns="" xmlns:a16="http://schemas.microsoft.com/office/drawing/2014/main" id="{00000000-0008-0000-0100-000030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37028</xdr:rowOff>
    </xdr:from>
    <xdr:ext cx="405111" cy="259045"/>
    <xdr:sp macro="" textlink="">
      <xdr:nvSpPr>
        <xdr:cNvPr id="561" name="n_1mainValue【学校施設】&#10;有形固定資産減価償却率">
          <a:extLst>
            <a:ext uri="{FF2B5EF4-FFF2-40B4-BE49-F238E27FC236}">
              <a16:creationId xmlns="" xmlns:a16="http://schemas.microsoft.com/office/drawing/2014/main" id="{00000000-0008-0000-0100-000031020000}"/>
            </a:ext>
          </a:extLst>
        </xdr:cNvPr>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166024</xdr:rowOff>
    </xdr:from>
    <xdr:ext cx="405111" cy="259045"/>
    <xdr:sp macro="" textlink="">
      <xdr:nvSpPr>
        <xdr:cNvPr id="562" name="n_2mainValue【学校施設】&#10;有形固定資産減価償却率">
          <a:extLst>
            <a:ext uri="{FF2B5EF4-FFF2-40B4-BE49-F238E27FC236}">
              <a16:creationId xmlns="" xmlns:a16="http://schemas.microsoft.com/office/drawing/2014/main" id="{00000000-0008-0000-0100-000032020000}"/>
            </a:ext>
          </a:extLst>
        </xdr:cNvPr>
        <xdr:cNvSpPr txBox="1"/>
      </xdr:nvSpPr>
      <xdr:spPr>
        <a:xfrm>
          <a:off x="14389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3" name="n_3mainValue【学校施設】&#10;有形固定資産減価償却率">
          <a:extLst>
            <a:ext uri="{FF2B5EF4-FFF2-40B4-BE49-F238E27FC236}">
              <a16:creationId xmlns="" xmlns:a16="http://schemas.microsoft.com/office/drawing/2014/main" id="{00000000-0008-0000-0100-000033020000}"/>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94178</xdr:rowOff>
    </xdr:from>
    <xdr:ext cx="405111" cy="259045"/>
    <xdr:sp macro="" textlink="">
      <xdr:nvSpPr>
        <xdr:cNvPr id="564" name="n_4mainValue【学校施設】&#10;有形固定資産減価償却率">
          <a:extLst>
            <a:ext uri="{FF2B5EF4-FFF2-40B4-BE49-F238E27FC236}">
              <a16:creationId xmlns="" xmlns:a16="http://schemas.microsoft.com/office/drawing/2014/main" id="{00000000-0008-0000-0100-000034020000}"/>
            </a:ext>
          </a:extLst>
        </xdr:cNvPr>
        <xdr:cNvSpPr txBox="1"/>
      </xdr:nvSpPr>
      <xdr:spPr>
        <a:xfrm>
          <a:off x="12611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a:extLst>
            <a:ext uri="{FF2B5EF4-FFF2-40B4-BE49-F238E27FC236}">
              <a16:creationId xmlns="" xmlns:a16="http://schemas.microsoft.com/office/drawing/2014/main" id="{00000000-0008-0000-0100-00004D020000}"/>
            </a:ext>
          </a:extLst>
        </xdr:cNvPr>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a:extLst>
            <a:ext uri="{FF2B5EF4-FFF2-40B4-BE49-F238E27FC236}">
              <a16:creationId xmlns="" xmlns:a16="http://schemas.microsoft.com/office/drawing/2014/main" id="{00000000-0008-0000-0100-00004E020000}"/>
            </a:ext>
          </a:extLst>
        </xdr:cNvPr>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a:extLst>
            <a:ext uri="{FF2B5EF4-FFF2-40B4-BE49-F238E27FC236}">
              <a16:creationId xmlns="" xmlns:a16="http://schemas.microsoft.com/office/drawing/2014/main" id="{00000000-0008-0000-0100-00004F020000}"/>
            </a:ext>
          </a:extLst>
        </xdr:cNvPr>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a:extLst>
            <a:ext uri="{FF2B5EF4-FFF2-40B4-BE49-F238E27FC236}">
              <a16:creationId xmlns="" xmlns:a16="http://schemas.microsoft.com/office/drawing/2014/main" id="{00000000-0008-0000-0100-000050020000}"/>
            </a:ext>
          </a:extLst>
        </xdr:cNvPr>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a:extLst>
            <a:ext uri="{FF2B5EF4-FFF2-40B4-BE49-F238E27FC236}">
              <a16:creationId xmlns="" xmlns:a16="http://schemas.microsoft.com/office/drawing/2014/main" id="{00000000-0008-0000-0100-000051020000}"/>
            </a:ext>
          </a:extLst>
        </xdr:cNvPr>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594" name="【学校施設】&#10;一人当たり面積平均値テキスト">
          <a:extLst>
            <a:ext uri="{FF2B5EF4-FFF2-40B4-BE49-F238E27FC236}">
              <a16:creationId xmlns="" xmlns:a16="http://schemas.microsoft.com/office/drawing/2014/main" id="{00000000-0008-0000-0100-000052020000}"/>
            </a:ext>
          </a:extLst>
        </xdr:cNvPr>
        <xdr:cNvSpPr txBox="1"/>
      </xdr:nvSpPr>
      <xdr:spPr>
        <a:xfrm>
          <a:off x="221996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a:extLst>
            <a:ext uri="{FF2B5EF4-FFF2-40B4-BE49-F238E27FC236}">
              <a16:creationId xmlns="" xmlns:a16="http://schemas.microsoft.com/office/drawing/2014/main" id="{00000000-0008-0000-0100-000053020000}"/>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a:extLst>
            <a:ext uri="{FF2B5EF4-FFF2-40B4-BE49-F238E27FC236}">
              <a16:creationId xmlns="" xmlns:a16="http://schemas.microsoft.com/office/drawing/2014/main" id="{00000000-0008-0000-0100-000054020000}"/>
            </a:ext>
          </a:extLst>
        </xdr:cNvPr>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a:extLst>
            <a:ext uri="{FF2B5EF4-FFF2-40B4-BE49-F238E27FC236}">
              <a16:creationId xmlns="" xmlns:a16="http://schemas.microsoft.com/office/drawing/2014/main" id="{00000000-0008-0000-0100-000055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a:extLst>
            <a:ext uri="{FF2B5EF4-FFF2-40B4-BE49-F238E27FC236}">
              <a16:creationId xmlns="" xmlns:a16="http://schemas.microsoft.com/office/drawing/2014/main" id="{00000000-0008-0000-0100-000056020000}"/>
            </a:ext>
          </a:extLst>
        </xdr:cNvPr>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a:extLst>
            <a:ext uri="{FF2B5EF4-FFF2-40B4-BE49-F238E27FC236}">
              <a16:creationId xmlns="" xmlns:a16="http://schemas.microsoft.com/office/drawing/2014/main" id="{00000000-0008-0000-0100-000057020000}"/>
            </a:ext>
          </a:extLst>
        </xdr:cNvPr>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64770</xdr:rowOff>
    </xdr:from>
    <xdr:to>
      <xdr:col>116</xdr:col>
      <xdr:colOff>114300</xdr:colOff>
      <xdr:row>62</xdr:row>
      <xdr:rowOff>166370</xdr:rowOff>
    </xdr:to>
    <xdr:sp macro="" textlink="">
      <xdr:nvSpPr>
        <xdr:cNvPr id="605" name="楕円 604">
          <a:extLst>
            <a:ext uri="{FF2B5EF4-FFF2-40B4-BE49-F238E27FC236}">
              <a16:creationId xmlns="" xmlns:a16="http://schemas.microsoft.com/office/drawing/2014/main" id="{00000000-0008-0000-0100-00005D020000}"/>
            </a:ext>
          </a:extLst>
        </xdr:cNvPr>
        <xdr:cNvSpPr/>
      </xdr:nvSpPr>
      <xdr:spPr>
        <a:xfrm>
          <a:off x="22110700" y="106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43197</xdr:rowOff>
    </xdr:from>
    <xdr:ext cx="469744" cy="259045"/>
    <xdr:sp macro="" textlink="">
      <xdr:nvSpPr>
        <xdr:cNvPr id="606" name="【学校施設】&#10;一人当たり面積該当値テキスト">
          <a:extLst>
            <a:ext uri="{FF2B5EF4-FFF2-40B4-BE49-F238E27FC236}">
              <a16:creationId xmlns="" xmlns:a16="http://schemas.microsoft.com/office/drawing/2014/main" id="{00000000-0008-0000-0100-00005E020000}"/>
            </a:ext>
          </a:extLst>
        </xdr:cNvPr>
        <xdr:cNvSpPr txBox="1"/>
      </xdr:nvSpPr>
      <xdr:spPr>
        <a:xfrm>
          <a:off x="2219960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49530</xdr:rowOff>
    </xdr:from>
    <xdr:to>
      <xdr:col>112</xdr:col>
      <xdr:colOff>38100</xdr:colOff>
      <xdr:row>62</xdr:row>
      <xdr:rowOff>151130</xdr:rowOff>
    </xdr:to>
    <xdr:sp macro="" textlink="">
      <xdr:nvSpPr>
        <xdr:cNvPr id="607" name="楕円 606">
          <a:extLst>
            <a:ext uri="{FF2B5EF4-FFF2-40B4-BE49-F238E27FC236}">
              <a16:creationId xmlns="" xmlns:a16="http://schemas.microsoft.com/office/drawing/2014/main" id="{00000000-0008-0000-0100-00005F020000}"/>
            </a:ext>
          </a:extLst>
        </xdr:cNvPr>
        <xdr:cNvSpPr/>
      </xdr:nvSpPr>
      <xdr:spPr>
        <a:xfrm>
          <a:off x="21272500" y="10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100330</xdr:rowOff>
    </xdr:from>
    <xdr:to>
      <xdr:col>116</xdr:col>
      <xdr:colOff>63500</xdr:colOff>
      <xdr:row>62</xdr:row>
      <xdr:rowOff>115570</xdr:rowOff>
    </xdr:to>
    <xdr:cxnSp macro="">
      <xdr:nvCxnSpPr>
        <xdr:cNvPr id="608" name="直線コネクタ 607">
          <a:extLst>
            <a:ext uri="{FF2B5EF4-FFF2-40B4-BE49-F238E27FC236}">
              <a16:creationId xmlns="" xmlns:a16="http://schemas.microsoft.com/office/drawing/2014/main" id="{00000000-0008-0000-0100-000060020000}"/>
            </a:ext>
          </a:extLst>
        </xdr:cNvPr>
        <xdr:cNvCxnSpPr/>
      </xdr:nvCxnSpPr>
      <xdr:spPr>
        <a:xfrm>
          <a:off x="21323300" y="107302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609" name="楕円 608">
          <a:extLst>
            <a:ext uri="{FF2B5EF4-FFF2-40B4-BE49-F238E27FC236}">
              <a16:creationId xmlns="" xmlns:a16="http://schemas.microsoft.com/office/drawing/2014/main" id="{00000000-0008-0000-0100-000061020000}"/>
            </a:ext>
          </a:extLst>
        </xdr:cNvPr>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100330</xdr:rowOff>
    </xdr:from>
    <xdr:to>
      <xdr:col>111</xdr:col>
      <xdr:colOff>177800</xdr:colOff>
      <xdr:row>62</xdr:row>
      <xdr:rowOff>102870</xdr:rowOff>
    </xdr:to>
    <xdr:cxnSp macro="">
      <xdr:nvCxnSpPr>
        <xdr:cNvPr id="610" name="直線コネクタ 609">
          <a:extLst>
            <a:ext uri="{FF2B5EF4-FFF2-40B4-BE49-F238E27FC236}">
              <a16:creationId xmlns="" xmlns:a16="http://schemas.microsoft.com/office/drawing/2014/main" id="{00000000-0008-0000-0100-000062020000}"/>
            </a:ext>
          </a:extLst>
        </xdr:cNvPr>
        <xdr:cNvCxnSpPr/>
      </xdr:nvCxnSpPr>
      <xdr:spPr>
        <a:xfrm flipV="1">
          <a:off x="20434300" y="107302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62230</xdr:rowOff>
    </xdr:from>
    <xdr:to>
      <xdr:col>102</xdr:col>
      <xdr:colOff>165100</xdr:colOff>
      <xdr:row>62</xdr:row>
      <xdr:rowOff>163830</xdr:rowOff>
    </xdr:to>
    <xdr:sp macro="" textlink="">
      <xdr:nvSpPr>
        <xdr:cNvPr id="611" name="楕円 610">
          <a:extLst>
            <a:ext uri="{FF2B5EF4-FFF2-40B4-BE49-F238E27FC236}">
              <a16:creationId xmlns="" xmlns:a16="http://schemas.microsoft.com/office/drawing/2014/main" id="{00000000-0008-0000-0100-000063020000}"/>
            </a:ext>
          </a:extLst>
        </xdr:cNvPr>
        <xdr:cNvSpPr/>
      </xdr:nvSpPr>
      <xdr:spPr>
        <a:xfrm>
          <a:off x="194945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102870</xdr:rowOff>
    </xdr:from>
    <xdr:to>
      <xdr:col>107</xdr:col>
      <xdr:colOff>50800</xdr:colOff>
      <xdr:row>62</xdr:row>
      <xdr:rowOff>113030</xdr:rowOff>
    </xdr:to>
    <xdr:cxnSp macro="">
      <xdr:nvCxnSpPr>
        <xdr:cNvPr id="612" name="直線コネクタ 611">
          <a:extLst>
            <a:ext uri="{FF2B5EF4-FFF2-40B4-BE49-F238E27FC236}">
              <a16:creationId xmlns="" xmlns:a16="http://schemas.microsoft.com/office/drawing/2014/main" id="{00000000-0008-0000-0100-000064020000}"/>
            </a:ext>
          </a:extLst>
        </xdr:cNvPr>
        <xdr:cNvCxnSpPr/>
      </xdr:nvCxnSpPr>
      <xdr:spPr>
        <a:xfrm flipV="1">
          <a:off x="19545300" y="107327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67310</xdr:rowOff>
    </xdr:from>
    <xdr:to>
      <xdr:col>98</xdr:col>
      <xdr:colOff>38100</xdr:colOff>
      <xdr:row>62</xdr:row>
      <xdr:rowOff>168910</xdr:rowOff>
    </xdr:to>
    <xdr:sp macro="" textlink="">
      <xdr:nvSpPr>
        <xdr:cNvPr id="613" name="楕円 612">
          <a:extLst>
            <a:ext uri="{FF2B5EF4-FFF2-40B4-BE49-F238E27FC236}">
              <a16:creationId xmlns="" xmlns:a16="http://schemas.microsoft.com/office/drawing/2014/main" id="{00000000-0008-0000-0100-000065020000}"/>
            </a:ext>
          </a:extLst>
        </xdr:cNvPr>
        <xdr:cNvSpPr/>
      </xdr:nvSpPr>
      <xdr:spPr>
        <a:xfrm>
          <a:off x="18605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113030</xdr:rowOff>
    </xdr:from>
    <xdr:to>
      <xdr:col>102</xdr:col>
      <xdr:colOff>114300</xdr:colOff>
      <xdr:row>62</xdr:row>
      <xdr:rowOff>118110</xdr:rowOff>
    </xdr:to>
    <xdr:cxnSp macro="">
      <xdr:nvCxnSpPr>
        <xdr:cNvPr id="614" name="直線コネクタ 613">
          <a:extLst>
            <a:ext uri="{FF2B5EF4-FFF2-40B4-BE49-F238E27FC236}">
              <a16:creationId xmlns="" xmlns:a16="http://schemas.microsoft.com/office/drawing/2014/main" id="{00000000-0008-0000-0100-000066020000}"/>
            </a:ext>
          </a:extLst>
        </xdr:cNvPr>
        <xdr:cNvCxnSpPr/>
      </xdr:nvCxnSpPr>
      <xdr:spPr>
        <a:xfrm flipV="1">
          <a:off x="18656300" y="107429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7637</xdr:rowOff>
    </xdr:from>
    <xdr:ext cx="469744" cy="259045"/>
    <xdr:sp macro="" textlink="">
      <xdr:nvSpPr>
        <xdr:cNvPr id="615" name="n_1aveValue【学校施設】&#10;一人当たり面積">
          <a:extLst>
            <a:ext uri="{FF2B5EF4-FFF2-40B4-BE49-F238E27FC236}">
              <a16:creationId xmlns="" xmlns:a16="http://schemas.microsoft.com/office/drawing/2014/main" id="{00000000-0008-0000-0100-000067020000}"/>
            </a:ext>
          </a:extLst>
        </xdr:cNvPr>
        <xdr:cNvSpPr txBox="1"/>
      </xdr:nvSpPr>
      <xdr:spPr>
        <a:xfrm>
          <a:off x="210757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16" name="n_2aveValue【学校施設】&#10;一人当たり面積">
          <a:extLst>
            <a:ext uri="{FF2B5EF4-FFF2-40B4-BE49-F238E27FC236}">
              <a16:creationId xmlns="" xmlns:a16="http://schemas.microsoft.com/office/drawing/2014/main" id="{00000000-0008-0000-0100-000068020000}"/>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617" name="n_3aveValue【学校施設】&#10;一人当たり面積">
          <a:extLst>
            <a:ext uri="{FF2B5EF4-FFF2-40B4-BE49-F238E27FC236}">
              <a16:creationId xmlns="" xmlns:a16="http://schemas.microsoft.com/office/drawing/2014/main" id="{00000000-0008-0000-0100-000069020000}"/>
            </a:ext>
          </a:extLst>
        </xdr:cNvPr>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618" name="n_4aveValue【学校施設】&#10;一人当たり面積">
          <a:extLst>
            <a:ext uri="{FF2B5EF4-FFF2-40B4-BE49-F238E27FC236}">
              <a16:creationId xmlns="" xmlns:a16="http://schemas.microsoft.com/office/drawing/2014/main" id="{00000000-0008-0000-0100-00006A020000}"/>
            </a:ext>
          </a:extLst>
        </xdr:cNvPr>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142257</xdr:rowOff>
    </xdr:from>
    <xdr:ext cx="469744" cy="259045"/>
    <xdr:sp macro="" textlink="">
      <xdr:nvSpPr>
        <xdr:cNvPr id="619" name="n_1mainValue【学校施設】&#10;一人当たり面積">
          <a:extLst>
            <a:ext uri="{FF2B5EF4-FFF2-40B4-BE49-F238E27FC236}">
              <a16:creationId xmlns="" xmlns:a16="http://schemas.microsoft.com/office/drawing/2014/main" id="{00000000-0008-0000-0100-00006B020000}"/>
            </a:ext>
          </a:extLst>
        </xdr:cNvPr>
        <xdr:cNvSpPr txBox="1"/>
      </xdr:nvSpPr>
      <xdr:spPr>
        <a:xfrm>
          <a:off x="21075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144797</xdr:rowOff>
    </xdr:from>
    <xdr:ext cx="469744" cy="259045"/>
    <xdr:sp macro="" textlink="">
      <xdr:nvSpPr>
        <xdr:cNvPr id="620" name="n_2mainValue【学校施設】&#10;一人当たり面積">
          <a:extLst>
            <a:ext uri="{FF2B5EF4-FFF2-40B4-BE49-F238E27FC236}">
              <a16:creationId xmlns="" xmlns:a16="http://schemas.microsoft.com/office/drawing/2014/main" id="{00000000-0008-0000-0100-00006C020000}"/>
            </a:ext>
          </a:extLst>
        </xdr:cNvPr>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154957</xdr:rowOff>
    </xdr:from>
    <xdr:ext cx="469744" cy="259045"/>
    <xdr:sp macro="" textlink="">
      <xdr:nvSpPr>
        <xdr:cNvPr id="621" name="n_3mainValue【学校施設】&#10;一人当たり面積">
          <a:extLst>
            <a:ext uri="{FF2B5EF4-FFF2-40B4-BE49-F238E27FC236}">
              <a16:creationId xmlns="" xmlns:a16="http://schemas.microsoft.com/office/drawing/2014/main" id="{00000000-0008-0000-0100-00006D020000}"/>
            </a:ext>
          </a:extLst>
        </xdr:cNvPr>
        <xdr:cNvSpPr txBox="1"/>
      </xdr:nvSpPr>
      <xdr:spPr>
        <a:xfrm>
          <a:off x="19310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160037</xdr:rowOff>
    </xdr:from>
    <xdr:ext cx="469744" cy="259045"/>
    <xdr:sp macro="" textlink="">
      <xdr:nvSpPr>
        <xdr:cNvPr id="622" name="n_4mainValue【学校施設】&#10;一人当たり面積">
          <a:extLst>
            <a:ext uri="{FF2B5EF4-FFF2-40B4-BE49-F238E27FC236}">
              <a16:creationId xmlns="" xmlns:a16="http://schemas.microsoft.com/office/drawing/2014/main" id="{00000000-0008-0000-0100-00006E020000}"/>
            </a:ext>
          </a:extLst>
        </xdr:cNvPr>
        <xdr:cNvSpPr txBox="1"/>
      </xdr:nvSpPr>
      <xdr:spPr>
        <a:xfrm>
          <a:off x="18421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 xmlns:a16="http://schemas.microsoft.com/office/drawing/2014/main" id="{00000000-0008-0000-01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 xmlns:a16="http://schemas.microsoft.com/office/drawing/2014/main" id="{00000000-0008-0000-01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 xmlns:a16="http://schemas.microsoft.com/office/drawing/2014/main" id="{00000000-0008-0000-01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 xmlns:a16="http://schemas.microsoft.com/office/drawing/2014/main" id="{00000000-0008-0000-01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 xmlns:a16="http://schemas.microsoft.com/office/drawing/2014/main" id="{00000000-0008-0000-01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 xmlns:a16="http://schemas.microsoft.com/office/drawing/2014/main" id="{00000000-0008-0000-01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 xmlns:a16="http://schemas.microsoft.com/office/drawing/2014/main" id="{00000000-0008-0000-01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 xmlns:a16="http://schemas.microsoft.com/office/drawing/2014/main" id="{00000000-0008-0000-01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 xmlns:a16="http://schemas.microsoft.com/office/drawing/2014/main" id="{00000000-0008-0000-01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 xmlns:a16="http://schemas.microsoft.com/office/drawing/2014/main" id="{00000000-0008-0000-01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 xmlns:a16="http://schemas.microsoft.com/office/drawing/2014/main" id="{00000000-0008-0000-01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 xmlns:a16="http://schemas.microsoft.com/office/drawing/2014/main" id="{00000000-0008-0000-01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a:extLst>
            <a:ext uri="{FF2B5EF4-FFF2-40B4-BE49-F238E27FC236}">
              <a16:creationId xmlns="" xmlns:a16="http://schemas.microsoft.com/office/drawing/2014/main" id="{00000000-0008-0000-0100-000087020000}"/>
            </a:ext>
          </a:extLst>
        </xdr:cNvPr>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a:extLst>
            <a:ext uri="{FF2B5EF4-FFF2-40B4-BE49-F238E27FC236}">
              <a16:creationId xmlns="" xmlns:a16="http://schemas.microsoft.com/office/drawing/2014/main" id="{00000000-0008-0000-0100-000088020000}"/>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a:extLst>
            <a:ext uri="{FF2B5EF4-FFF2-40B4-BE49-F238E27FC236}">
              <a16:creationId xmlns="" xmlns:a16="http://schemas.microsoft.com/office/drawing/2014/main" id="{00000000-0008-0000-0100-000089020000}"/>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a:extLst>
            <a:ext uri="{FF2B5EF4-FFF2-40B4-BE49-F238E27FC236}">
              <a16:creationId xmlns="" xmlns:a16="http://schemas.microsoft.com/office/drawing/2014/main" id="{00000000-0008-0000-0100-00008A020000}"/>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a:extLst>
            <a:ext uri="{FF2B5EF4-FFF2-40B4-BE49-F238E27FC236}">
              <a16:creationId xmlns="" xmlns:a16="http://schemas.microsoft.com/office/drawing/2014/main" id="{00000000-0008-0000-0100-00008B020000}"/>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652" name="【児童館】&#10;有形固定資産減価償却率平均値テキスト">
          <a:extLst>
            <a:ext uri="{FF2B5EF4-FFF2-40B4-BE49-F238E27FC236}">
              <a16:creationId xmlns="" xmlns:a16="http://schemas.microsoft.com/office/drawing/2014/main" id="{00000000-0008-0000-0100-00008C020000}"/>
            </a:ext>
          </a:extLst>
        </xdr:cNvPr>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a:extLst>
            <a:ext uri="{FF2B5EF4-FFF2-40B4-BE49-F238E27FC236}">
              <a16:creationId xmlns="" xmlns:a16="http://schemas.microsoft.com/office/drawing/2014/main" id="{00000000-0008-0000-0100-00008D020000}"/>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a:extLst>
            <a:ext uri="{FF2B5EF4-FFF2-40B4-BE49-F238E27FC236}">
              <a16:creationId xmlns="" xmlns:a16="http://schemas.microsoft.com/office/drawing/2014/main" id="{00000000-0008-0000-0100-00008E020000}"/>
            </a:ext>
          </a:extLst>
        </xdr:cNvPr>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 xmlns:a16="http://schemas.microsoft.com/office/drawing/2014/main" id="{00000000-0008-0000-0100-00008F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a:extLst>
            <a:ext uri="{FF2B5EF4-FFF2-40B4-BE49-F238E27FC236}">
              <a16:creationId xmlns="" xmlns:a16="http://schemas.microsoft.com/office/drawing/2014/main" id="{00000000-0008-0000-0100-000090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a:extLst>
            <a:ext uri="{FF2B5EF4-FFF2-40B4-BE49-F238E27FC236}">
              <a16:creationId xmlns="" xmlns:a16="http://schemas.microsoft.com/office/drawing/2014/main" id="{00000000-0008-0000-0100-000091020000}"/>
            </a:ext>
          </a:extLst>
        </xdr:cNvPr>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8255</xdr:rowOff>
    </xdr:from>
    <xdr:to>
      <xdr:col>85</xdr:col>
      <xdr:colOff>177800</xdr:colOff>
      <xdr:row>79</xdr:row>
      <xdr:rowOff>109855</xdr:rowOff>
    </xdr:to>
    <xdr:sp macro="" textlink="">
      <xdr:nvSpPr>
        <xdr:cNvPr id="663" name="楕円 662">
          <a:extLst>
            <a:ext uri="{FF2B5EF4-FFF2-40B4-BE49-F238E27FC236}">
              <a16:creationId xmlns="" xmlns:a16="http://schemas.microsoft.com/office/drawing/2014/main" id="{00000000-0008-0000-0100-000097020000}"/>
            </a:ext>
          </a:extLst>
        </xdr:cNvPr>
        <xdr:cNvSpPr/>
      </xdr:nvSpPr>
      <xdr:spPr>
        <a:xfrm>
          <a:off x="162687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94632</xdr:rowOff>
    </xdr:from>
    <xdr:ext cx="405111" cy="259045"/>
    <xdr:sp macro="" textlink="">
      <xdr:nvSpPr>
        <xdr:cNvPr id="664" name="【児童館】&#10;有形固定資産減価償却率該当値テキスト">
          <a:extLst>
            <a:ext uri="{FF2B5EF4-FFF2-40B4-BE49-F238E27FC236}">
              <a16:creationId xmlns="" xmlns:a16="http://schemas.microsoft.com/office/drawing/2014/main" id="{00000000-0008-0000-0100-000098020000}"/>
            </a:ext>
          </a:extLst>
        </xdr:cNvPr>
        <xdr:cNvSpPr txBox="1"/>
      </xdr:nvSpPr>
      <xdr:spPr>
        <a:xfrm>
          <a:off x="16357600" y="1346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132080</xdr:rowOff>
    </xdr:from>
    <xdr:to>
      <xdr:col>81</xdr:col>
      <xdr:colOff>101600</xdr:colOff>
      <xdr:row>79</xdr:row>
      <xdr:rowOff>62230</xdr:rowOff>
    </xdr:to>
    <xdr:sp macro="" textlink="">
      <xdr:nvSpPr>
        <xdr:cNvPr id="665" name="楕円 664">
          <a:extLst>
            <a:ext uri="{FF2B5EF4-FFF2-40B4-BE49-F238E27FC236}">
              <a16:creationId xmlns="" xmlns:a16="http://schemas.microsoft.com/office/drawing/2014/main" id="{00000000-0008-0000-0100-000099020000}"/>
            </a:ext>
          </a:extLst>
        </xdr:cNvPr>
        <xdr:cNvSpPr/>
      </xdr:nvSpPr>
      <xdr:spPr>
        <a:xfrm>
          <a:off x="15430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11430</xdr:rowOff>
    </xdr:from>
    <xdr:to>
      <xdr:col>85</xdr:col>
      <xdr:colOff>127000</xdr:colOff>
      <xdr:row>79</xdr:row>
      <xdr:rowOff>59055</xdr:rowOff>
    </xdr:to>
    <xdr:cxnSp macro="">
      <xdr:nvCxnSpPr>
        <xdr:cNvPr id="666" name="直線コネクタ 665">
          <a:extLst>
            <a:ext uri="{FF2B5EF4-FFF2-40B4-BE49-F238E27FC236}">
              <a16:creationId xmlns="" xmlns:a16="http://schemas.microsoft.com/office/drawing/2014/main" id="{00000000-0008-0000-0100-00009A020000}"/>
            </a:ext>
          </a:extLst>
        </xdr:cNvPr>
        <xdr:cNvCxnSpPr/>
      </xdr:nvCxnSpPr>
      <xdr:spPr>
        <a:xfrm>
          <a:off x="15481300" y="135559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84455</xdr:rowOff>
    </xdr:from>
    <xdr:to>
      <xdr:col>76</xdr:col>
      <xdr:colOff>165100</xdr:colOff>
      <xdr:row>79</xdr:row>
      <xdr:rowOff>14605</xdr:rowOff>
    </xdr:to>
    <xdr:sp macro="" textlink="">
      <xdr:nvSpPr>
        <xdr:cNvPr id="667" name="楕円 666">
          <a:extLst>
            <a:ext uri="{FF2B5EF4-FFF2-40B4-BE49-F238E27FC236}">
              <a16:creationId xmlns="" xmlns:a16="http://schemas.microsoft.com/office/drawing/2014/main" id="{00000000-0008-0000-0100-00009B020000}"/>
            </a:ext>
          </a:extLst>
        </xdr:cNvPr>
        <xdr:cNvSpPr/>
      </xdr:nvSpPr>
      <xdr:spPr>
        <a:xfrm>
          <a:off x="14541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135255</xdr:rowOff>
    </xdr:from>
    <xdr:to>
      <xdr:col>81</xdr:col>
      <xdr:colOff>50800</xdr:colOff>
      <xdr:row>79</xdr:row>
      <xdr:rowOff>11430</xdr:rowOff>
    </xdr:to>
    <xdr:cxnSp macro="">
      <xdr:nvCxnSpPr>
        <xdr:cNvPr id="668" name="直線コネクタ 667">
          <a:extLst>
            <a:ext uri="{FF2B5EF4-FFF2-40B4-BE49-F238E27FC236}">
              <a16:creationId xmlns="" xmlns:a16="http://schemas.microsoft.com/office/drawing/2014/main" id="{00000000-0008-0000-0100-00009C020000}"/>
            </a:ext>
          </a:extLst>
        </xdr:cNvPr>
        <xdr:cNvCxnSpPr/>
      </xdr:nvCxnSpPr>
      <xdr:spPr>
        <a:xfrm>
          <a:off x="14592300" y="135083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34925</xdr:rowOff>
    </xdr:from>
    <xdr:to>
      <xdr:col>72</xdr:col>
      <xdr:colOff>38100</xdr:colOff>
      <xdr:row>78</xdr:row>
      <xdr:rowOff>136525</xdr:rowOff>
    </xdr:to>
    <xdr:sp macro="" textlink="">
      <xdr:nvSpPr>
        <xdr:cNvPr id="669" name="楕円 668">
          <a:extLst>
            <a:ext uri="{FF2B5EF4-FFF2-40B4-BE49-F238E27FC236}">
              <a16:creationId xmlns="" xmlns:a16="http://schemas.microsoft.com/office/drawing/2014/main" id="{00000000-0008-0000-0100-00009D020000}"/>
            </a:ext>
          </a:extLst>
        </xdr:cNvPr>
        <xdr:cNvSpPr/>
      </xdr:nvSpPr>
      <xdr:spPr>
        <a:xfrm>
          <a:off x="13652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85725</xdr:rowOff>
    </xdr:from>
    <xdr:to>
      <xdr:col>76</xdr:col>
      <xdr:colOff>114300</xdr:colOff>
      <xdr:row>78</xdr:row>
      <xdr:rowOff>135255</xdr:rowOff>
    </xdr:to>
    <xdr:cxnSp macro="">
      <xdr:nvCxnSpPr>
        <xdr:cNvPr id="670" name="直線コネクタ 669">
          <a:extLst>
            <a:ext uri="{FF2B5EF4-FFF2-40B4-BE49-F238E27FC236}">
              <a16:creationId xmlns="" xmlns:a16="http://schemas.microsoft.com/office/drawing/2014/main" id="{00000000-0008-0000-0100-00009E020000}"/>
            </a:ext>
          </a:extLst>
        </xdr:cNvPr>
        <xdr:cNvCxnSpPr/>
      </xdr:nvCxnSpPr>
      <xdr:spPr>
        <a:xfrm>
          <a:off x="13703300" y="134588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154939</xdr:rowOff>
    </xdr:from>
    <xdr:to>
      <xdr:col>67</xdr:col>
      <xdr:colOff>101600</xdr:colOff>
      <xdr:row>78</xdr:row>
      <xdr:rowOff>85089</xdr:rowOff>
    </xdr:to>
    <xdr:sp macro="" textlink="">
      <xdr:nvSpPr>
        <xdr:cNvPr id="671" name="楕円 670">
          <a:extLst>
            <a:ext uri="{FF2B5EF4-FFF2-40B4-BE49-F238E27FC236}">
              <a16:creationId xmlns="" xmlns:a16="http://schemas.microsoft.com/office/drawing/2014/main" id="{00000000-0008-0000-0100-00009F020000}"/>
            </a:ext>
          </a:extLst>
        </xdr:cNvPr>
        <xdr:cNvSpPr/>
      </xdr:nvSpPr>
      <xdr:spPr>
        <a:xfrm>
          <a:off x="12763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34289</xdr:rowOff>
    </xdr:from>
    <xdr:to>
      <xdr:col>71</xdr:col>
      <xdr:colOff>177800</xdr:colOff>
      <xdr:row>78</xdr:row>
      <xdr:rowOff>85725</xdr:rowOff>
    </xdr:to>
    <xdr:cxnSp macro="">
      <xdr:nvCxnSpPr>
        <xdr:cNvPr id="672" name="直線コネクタ 671">
          <a:extLst>
            <a:ext uri="{FF2B5EF4-FFF2-40B4-BE49-F238E27FC236}">
              <a16:creationId xmlns="" xmlns:a16="http://schemas.microsoft.com/office/drawing/2014/main" id="{00000000-0008-0000-0100-0000A0020000}"/>
            </a:ext>
          </a:extLst>
        </xdr:cNvPr>
        <xdr:cNvCxnSpPr/>
      </xdr:nvCxnSpPr>
      <xdr:spPr>
        <a:xfrm>
          <a:off x="12814300" y="134073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3827</xdr:rowOff>
    </xdr:from>
    <xdr:ext cx="405111" cy="259045"/>
    <xdr:sp macro="" textlink="">
      <xdr:nvSpPr>
        <xdr:cNvPr id="673" name="n_1aveValue【児童館】&#10;有形固定資産減価償却率">
          <a:extLst>
            <a:ext uri="{FF2B5EF4-FFF2-40B4-BE49-F238E27FC236}">
              <a16:creationId xmlns="" xmlns:a16="http://schemas.microsoft.com/office/drawing/2014/main" id="{00000000-0008-0000-0100-0000A1020000}"/>
            </a:ext>
          </a:extLst>
        </xdr:cNvPr>
        <xdr:cNvSpPr txBox="1"/>
      </xdr:nvSpPr>
      <xdr:spPr>
        <a:xfrm>
          <a:off x="15266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74" name="n_2aveValue【児童館】&#10;有形固定資産減価償却率">
          <a:extLst>
            <a:ext uri="{FF2B5EF4-FFF2-40B4-BE49-F238E27FC236}">
              <a16:creationId xmlns="" xmlns:a16="http://schemas.microsoft.com/office/drawing/2014/main" id="{00000000-0008-0000-0100-0000A202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75" name="n_3aveValue【児童館】&#10;有形固定資産減価償却率">
          <a:extLst>
            <a:ext uri="{FF2B5EF4-FFF2-40B4-BE49-F238E27FC236}">
              <a16:creationId xmlns="" xmlns:a16="http://schemas.microsoft.com/office/drawing/2014/main" id="{00000000-0008-0000-0100-0000A302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676" name="n_4aveValue【児童館】&#10;有形固定資産減価償却率">
          <a:extLst>
            <a:ext uri="{FF2B5EF4-FFF2-40B4-BE49-F238E27FC236}">
              <a16:creationId xmlns="" xmlns:a16="http://schemas.microsoft.com/office/drawing/2014/main" id="{00000000-0008-0000-0100-0000A4020000}"/>
            </a:ext>
          </a:extLst>
        </xdr:cNvPr>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78757</xdr:rowOff>
    </xdr:from>
    <xdr:ext cx="405111" cy="259045"/>
    <xdr:sp macro="" textlink="">
      <xdr:nvSpPr>
        <xdr:cNvPr id="677" name="n_1mainValue【児童館】&#10;有形固定資産減価償却率">
          <a:extLst>
            <a:ext uri="{FF2B5EF4-FFF2-40B4-BE49-F238E27FC236}">
              <a16:creationId xmlns="" xmlns:a16="http://schemas.microsoft.com/office/drawing/2014/main" id="{00000000-0008-0000-0100-0000A5020000}"/>
            </a:ext>
          </a:extLst>
        </xdr:cNvPr>
        <xdr:cNvSpPr txBox="1"/>
      </xdr:nvSpPr>
      <xdr:spPr>
        <a:xfrm>
          <a:off x="152660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31132</xdr:rowOff>
    </xdr:from>
    <xdr:ext cx="405111" cy="259045"/>
    <xdr:sp macro="" textlink="">
      <xdr:nvSpPr>
        <xdr:cNvPr id="678" name="n_2mainValue【児童館】&#10;有形固定資産減価償却率">
          <a:extLst>
            <a:ext uri="{FF2B5EF4-FFF2-40B4-BE49-F238E27FC236}">
              <a16:creationId xmlns="" xmlns:a16="http://schemas.microsoft.com/office/drawing/2014/main" id="{00000000-0008-0000-0100-0000A6020000}"/>
            </a:ext>
          </a:extLst>
        </xdr:cNvPr>
        <xdr:cNvSpPr txBox="1"/>
      </xdr:nvSpPr>
      <xdr:spPr>
        <a:xfrm>
          <a:off x="14389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153052</xdr:rowOff>
    </xdr:from>
    <xdr:ext cx="405111" cy="259045"/>
    <xdr:sp macro="" textlink="">
      <xdr:nvSpPr>
        <xdr:cNvPr id="679" name="n_3mainValue【児童館】&#10;有形固定資産減価償却率">
          <a:extLst>
            <a:ext uri="{FF2B5EF4-FFF2-40B4-BE49-F238E27FC236}">
              <a16:creationId xmlns="" xmlns:a16="http://schemas.microsoft.com/office/drawing/2014/main" id="{00000000-0008-0000-0100-0000A7020000}"/>
            </a:ext>
          </a:extLst>
        </xdr:cNvPr>
        <xdr:cNvSpPr txBox="1"/>
      </xdr:nvSpPr>
      <xdr:spPr>
        <a:xfrm>
          <a:off x="13500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101616</xdr:rowOff>
    </xdr:from>
    <xdr:ext cx="405111" cy="259045"/>
    <xdr:sp macro="" textlink="">
      <xdr:nvSpPr>
        <xdr:cNvPr id="680" name="n_4mainValue【児童館】&#10;有形固定資産減価償却率">
          <a:extLst>
            <a:ext uri="{FF2B5EF4-FFF2-40B4-BE49-F238E27FC236}">
              <a16:creationId xmlns="" xmlns:a16="http://schemas.microsoft.com/office/drawing/2014/main" id="{00000000-0008-0000-0100-0000A8020000}"/>
            </a:ext>
          </a:extLst>
        </xdr:cNvPr>
        <xdr:cNvSpPr txBox="1"/>
      </xdr:nvSpPr>
      <xdr:spPr>
        <a:xfrm>
          <a:off x="126117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 xmlns:a16="http://schemas.microsoft.com/office/drawing/2014/main" id="{00000000-0008-0000-01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 xmlns:a16="http://schemas.microsoft.com/office/drawing/2014/main" id="{00000000-0008-0000-01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 xmlns:a16="http://schemas.microsoft.com/office/drawing/2014/main" id="{00000000-0008-0000-01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 xmlns:a16="http://schemas.microsoft.com/office/drawing/2014/main" id="{00000000-0008-0000-01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 xmlns:a16="http://schemas.microsoft.com/office/drawing/2014/main" id="{00000000-0008-0000-01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 xmlns:a16="http://schemas.microsoft.com/office/drawing/2014/main" id="{00000000-0008-0000-01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 xmlns:a16="http://schemas.microsoft.com/office/drawing/2014/main" id="{00000000-0008-0000-01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 xmlns:a16="http://schemas.microsoft.com/office/drawing/2014/main" id="{00000000-0008-0000-01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 xmlns:a16="http://schemas.microsoft.com/office/drawing/2014/main" id="{00000000-0008-0000-01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 xmlns:a16="http://schemas.microsoft.com/office/drawing/2014/main" id="{00000000-0008-0000-01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 xmlns:a16="http://schemas.microsoft.com/office/drawing/2014/main" id="{00000000-0008-0000-01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 xmlns:a16="http://schemas.microsoft.com/office/drawing/2014/main" id="{00000000-0008-0000-01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 xmlns:a16="http://schemas.microsoft.com/office/drawing/2014/main" id="{00000000-0008-0000-01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a:extLst>
            <a:ext uri="{FF2B5EF4-FFF2-40B4-BE49-F238E27FC236}">
              <a16:creationId xmlns="" xmlns:a16="http://schemas.microsoft.com/office/drawing/2014/main" id="{00000000-0008-0000-0100-0000C0020000}"/>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a:extLst>
            <a:ext uri="{FF2B5EF4-FFF2-40B4-BE49-F238E27FC236}">
              <a16:creationId xmlns="" xmlns:a16="http://schemas.microsoft.com/office/drawing/2014/main" id="{00000000-0008-0000-0100-0000C1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a:extLst>
            <a:ext uri="{FF2B5EF4-FFF2-40B4-BE49-F238E27FC236}">
              <a16:creationId xmlns="" xmlns:a16="http://schemas.microsoft.com/office/drawing/2014/main" id="{00000000-0008-0000-0100-0000C2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a:extLst>
            <a:ext uri="{FF2B5EF4-FFF2-40B4-BE49-F238E27FC236}">
              <a16:creationId xmlns="" xmlns:a16="http://schemas.microsoft.com/office/drawing/2014/main" id="{00000000-0008-0000-0100-0000C3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a:extLst>
            <a:ext uri="{FF2B5EF4-FFF2-40B4-BE49-F238E27FC236}">
              <a16:creationId xmlns="" xmlns:a16="http://schemas.microsoft.com/office/drawing/2014/main" id="{00000000-0008-0000-0100-0000C4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709" name="【児童館】&#10;一人当たり面積平均値テキスト">
          <a:extLst>
            <a:ext uri="{FF2B5EF4-FFF2-40B4-BE49-F238E27FC236}">
              <a16:creationId xmlns="" xmlns:a16="http://schemas.microsoft.com/office/drawing/2014/main" id="{00000000-0008-0000-0100-0000C5020000}"/>
            </a:ext>
          </a:extLst>
        </xdr:cNvPr>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a:extLst>
            <a:ext uri="{FF2B5EF4-FFF2-40B4-BE49-F238E27FC236}">
              <a16:creationId xmlns="" xmlns:a16="http://schemas.microsoft.com/office/drawing/2014/main" id="{00000000-0008-0000-0100-0000C6020000}"/>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a:extLst>
            <a:ext uri="{FF2B5EF4-FFF2-40B4-BE49-F238E27FC236}">
              <a16:creationId xmlns="" xmlns:a16="http://schemas.microsoft.com/office/drawing/2014/main" id="{00000000-0008-0000-0100-0000C702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a:extLst>
            <a:ext uri="{FF2B5EF4-FFF2-40B4-BE49-F238E27FC236}">
              <a16:creationId xmlns="" xmlns:a16="http://schemas.microsoft.com/office/drawing/2014/main" id="{00000000-0008-0000-0100-0000C8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a:extLst>
            <a:ext uri="{FF2B5EF4-FFF2-40B4-BE49-F238E27FC236}">
              <a16:creationId xmlns="" xmlns:a16="http://schemas.microsoft.com/office/drawing/2014/main" id="{00000000-0008-0000-0100-0000C9020000}"/>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a:extLst>
            <a:ext uri="{FF2B5EF4-FFF2-40B4-BE49-F238E27FC236}">
              <a16:creationId xmlns="" xmlns:a16="http://schemas.microsoft.com/office/drawing/2014/main" id="{00000000-0008-0000-0100-0000CA02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 xmlns:a16="http://schemas.microsoft.com/office/drawing/2014/main" id="{00000000-0008-0000-01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 xmlns:a16="http://schemas.microsoft.com/office/drawing/2014/main" id="{00000000-0008-0000-01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 xmlns:a16="http://schemas.microsoft.com/office/drawing/2014/main" id="{00000000-0008-0000-01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 xmlns:a16="http://schemas.microsoft.com/office/drawing/2014/main" id="{00000000-0008-0000-01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 xmlns:a16="http://schemas.microsoft.com/office/drawing/2014/main" id="{00000000-0008-0000-01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20" name="楕円 719">
          <a:extLst>
            <a:ext uri="{FF2B5EF4-FFF2-40B4-BE49-F238E27FC236}">
              <a16:creationId xmlns="" xmlns:a16="http://schemas.microsoft.com/office/drawing/2014/main" id="{00000000-0008-0000-0100-0000D0020000}"/>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721" name="【児童館】&#10;一人当たり面積該当値テキスト">
          <a:extLst>
            <a:ext uri="{FF2B5EF4-FFF2-40B4-BE49-F238E27FC236}">
              <a16:creationId xmlns="" xmlns:a16="http://schemas.microsoft.com/office/drawing/2014/main" id="{00000000-0008-0000-0100-0000D1020000}"/>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2" name="楕円 721">
          <a:extLst>
            <a:ext uri="{FF2B5EF4-FFF2-40B4-BE49-F238E27FC236}">
              <a16:creationId xmlns="" xmlns:a16="http://schemas.microsoft.com/office/drawing/2014/main" id="{00000000-0008-0000-0100-0000D2020000}"/>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23" name="直線コネクタ 722">
          <a:extLst>
            <a:ext uri="{FF2B5EF4-FFF2-40B4-BE49-F238E27FC236}">
              <a16:creationId xmlns="" xmlns:a16="http://schemas.microsoft.com/office/drawing/2014/main" id="{00000000-0008-0000-0100-0000D3020000}"/>
            </a:ext>
          </a:extLst>
        </xdr:cNvPr>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4" name="楕円 723">
          <a:extLst>
            <a:ext uri="{FF2B5EF4-FFF2-40B4-BE49-F238E27FC236}">
              <a16:creationId xmlns="" xmlns:a16="http://schemas.microsoft.com/office/drawing/2014/main" id="{00000000-0008-0000-0100-0000D4020000}"/>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25" name="直線コネクタ 724">
          <a:extLst>
            <a:ext uri="{FF2B5EF4-FFF2-40B4-BE49-F238E27FC236}">
              <a16:creationId xmlns="" xmlns:a16="http://schemas.microsoft.com/office/drawing/2014/main" id="{00000000-0008-0000-0100-0000D5020000}"/>
            </a:ext>
          </a:extLst>
        </xdr:cNvPr>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26" name="楕円 725">
          <a:extLst>
            <a:ext uri="{FF2B5EF4-FFF2-40B4-BE49-F238E27FC236}">
              <a16:creationId xmlns="" xmlns:a16="http://schemas.microsoft.com/office/drawing/2014/main" id="{00000000-0008-0000-0100-0000D6020000}"/>
            </a:ext>
          </a:extLst>
        </xdr:cNvPr>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727" name="直線コネクタ 726">
          <a:extLst>
            <a:ext uri="{FF2B5EF4-FFF2-40B4-BE49-F238E27FC236}">
              <a16:creationId xmlns="" xmlns:a16="http://schemas.microsoft.com/office/drawing/2014/main" id="{00000000-0008-0000-0100-0000D7020000}"/>
            </a:ext>
          </a:extLst>
        </xdr:cNvPr>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28" name="楕円 727">
          <a:extLst>
            <a:ext uri="{FF2B5EF4-FFF2-40B4-BE49-F238E27FC236}">
              <a16:creationId xmlns="" xmlns:a16="http://schemas.microsoft.com/office/drawing/2014/main" id="{00000000-0008-0000-0100-0000D8020000}"/>
            </a:ext>
          </a:extLst>
        </xdr:cNvPr>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729" name="直線コネクタ 728">
          <a:extLst>
            <a:ext uri="{FF2B5EF4-FFF2-40B4-BE49-F238E27FC236}">
              <a16:creationId xmlns="" xmlns:a16="http://schemas.microsoft.com/office/drawing/2014/main" id="{00000000-0008-0000-0100-0000D9020000}"/>
            </a:ext>
          </a:extLst>
        </xdr:cNvPr>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30" name="n_1aveValue【児童館】&#10;一人当たり面積">
          <a:extLst>
            <a:ext uri="{FF2B5EF4-FFF2-40B4-BE49-F238E27FC236}">
              <a16:creationId xmlns="" xmlns:a16="http://schemas.microsoft.com/office/drawing/2014/main" id="{00000000-0008-0000-0100-0000DA02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1" name="n_2aveValue【児童館】&#10;一人当たり面積">
          <a:extLst>
            <a:ext uri="{FF2B5EF4-FFF2-40B4-BE49-F238E27FC236}">
              <a16:creationId xmlns="" xmlns:a16="http://schemas.microsoft.com/office/drawing/2014/main" id="{00000000-0008-0000-0100-0000DB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32" name="n_3aveValue【児童館】&#10;一人当たり面積">
          <a:extLst>
            <a:ext uri="{FF2B5EF4-FFF2-40B4-BE49-F238E27FC236}">
              <a16:creationId xmlns="" xmlns:a16="http://schemas.microsoft.com/office/drawing/2014/main" id="{00000000-0008-0000-0100-0000DC020000}"/>
            </a:ext>
          </a:extLst>
        </xdr:cNvPr>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3" name="n_4aveValue【児童館】&#10;一人当たり面積">
          <a:extLst>
            <a:ext uri="{FF2B5EF4-FFF2-40B4-BE49-F238E27FC236}">
              <a16:creationId xmlns="" xmlns:a16="http://schemas.microsoft.com/office/drawing/2014/main" id="{00000000-0008-0000-0100-0000DD02000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734" name="n_1mainValue【児童館】&#10;一人当たり面積">
          <a:extLst>
            <a:ext uri="{FF2B5EF4-FFF2-40B4-BE49-F238E27FC236}">
              <a16:creationId xmlns="" xmlns:a16="http://schemas.microsoft.com/office/drawing/2014/main" id="{00000000-0008-0000-0100-0000DE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5" name="n_2mainValue【児童館】&#10;一人当たり面積">
          <a:extLst>
            <a:ext uri="{FF2B5EF4-FFF2-40B4-BE49-F238E27FC236}">
              <a16:creationId xmlns="" xmlns:a16="http://schemas.microsoft.com/office/drawing/2014/main" id="{00000000-0008-0000-0100-0000DF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6" name="n_3mainValue【児童館】&#10;一人当たり面積">
          <a:extLst>
            <a:ext uri="{FF2B5EF4-FFF2-40B4-BE49-F238E27FC236}">
              <a16:creationId xmlns="" xmlns:a16="http://schemas.microsoft.com/office/drawing/2014/main" id="{00000000-0008-0000-0100-0000E0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7" name="n_4mainValue【児童館】&#10;一人当たり面積">
          <a:extLst>
            <a:ext uri="{FF2B5EF4-FFF2-40B4-BE49-F238E27FC236}">
              <a16:creationId xmlns="" xmlns:a16="http://schemas.microsoft.com/office/drawing/2014/main" id="{00000000-0008-0000-0100-0000E102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 xmlns:a16="http://schemas.microsoft.com/office/drawing/2014/main" id="{00000000-0008-0000-01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 xmlns:a16="http://schemas.microsoft.com/office/drawing/2014/main" id="{00000000-0008-0000-01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 xmlns:a16="http://schemas.microsoft.com/office/drawing/2014/main" id="{00000000-0008-0000-01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 xmlns:a16="http://schemas.microsoft.com/office/drawing/2014/main" id="{00000000-0008-0000-01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 xmlns:a16="http://schemas.microsoft.com/office/drawing/2014/main" id="{00000000-0008-0000-01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 xmlns:a16="http://schemas.microsoft.com/office/drawing/2014/main" id="{00000000-0008-0000-01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 xmlns:a16="http://schemas.microsoft.com/office/drawing/2014/main" id="{00000000-0008-0000-01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 xmlns:a16="http://schemas.microsoft.com/office/drawing/2014/main" id="{00000000-0008-0000-01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 xmlns:a16="http://schemas.microsoft.com/office/drawing/2014/main" id="{00000000-0008-0000-01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 xmlns:a16="http://schemas.microsoft.com/office/drawing/2014/main" id="{00000000-0008-0000-01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 xmlns:a16="http://schemas.microsoft.com/office/drawing/2014/main" id="{00000000-0008-0000-01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a:extLst>
            <a:ext uri="{FF2B5EF4-FFF2-40B4-BE49-F238E27FC236}">
              <a16:creationId xmlns="" xmlns:a16="http://schemas.microsoft.com/office/drawing/2014/main" id="{00000000-0008-0000-0100-0000ED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a:extLst>
            <a:ext uri="{FF2B5EF4-FFF2-40B4-BE49-F238E27FC236}">
              <a16:creationId xmlns="" xmlns:a16="http://schemas.microsoft.com/office/drawing/2014/main" id="{00000000-0008-0000-0100-0000EE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a:extLst>
            <a:ext uri="{FF2B5EF4-FFF2-40B4-BE49-F238E27FC236}">
              <a16:creationId xmlns="" xmlns:a16="http://schemas.microsoft.com/office/drawing/2014/main" id="{00000000-0008-0000-0100-0000EF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a:extLst>
            <a:ext uri="{FF2B5EF4-FFF2-40B4-BE49-F238E27FC236}">
              <a16:creationId xmlns="" xmlns:a16="http://schemas.microsoft.com/office/drawing/2014/main" id="{00000000-0008-0000-0100-0000F0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a:extLst>
            <a:ext uri="{FF2B5EF4-FFF2-40B4-BE49-F238E27FC236}">
              <a16:creationId xmlns="" xmlns:a16="http://schemas.microsoft.com/office/drawing/2014/main" id="{00000000-0008-0000-0100-0000F1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a:extLst>
            <a:ext uri="{FF2B5EF4-FFF2-40B4-BE49-F238E27FC236}">
              <a16:creationId xmlns="" xmlns:a16="http://schemas.microsoft.com/office/drawing/2014/main" id="{00000000-0008-0000-0100-0000F2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a:extLst>
            <a:ext uri="{FF2B5EF4-FFF2-40B4-BE49-F238E27FC236}">
              <a16:creationId xmlns="" xmlns:a16="http://schemas.microsoft.com/office/drawing/2014/main" id="{00000000-0008-0000-0100-0000F3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a:extLst>
            <a:ext uri="{FF2B5EF4-FFF2-40B4-BE49-F238E27FC236}">
              <a16:creationId xmlns="" xmlns:a16="http://schemas.microsoft.com/office/drawing/2014/main" id="{00000000-0008-0000-0100-0000F4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 xmlns:a16="http://schemas.microsoft.com/office/drawing/2014/main" id="{00000000-0008-0000-01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 xmlns:a16="http://schemas.microsoft.com/office/drawing/2014/main" id="{00000000-0008-0000-01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a:extLst>
            <a:ext uri="{FF2B5EF4-FFF2-40B4-BE49-F238E27FC236}">
              <a16:creationId xmlns="" xmlns:a16="http://schemas.microsoft.com/office/drawing/2014/main" id="{00000000-0008-0000-0100-0000F8020000}"/>
            </a:ext>
          </a:extLst>
        </xdr:cNvPr>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a:extLst>
            <a:ext uri="{FF2B5EF4-FFF2-40B4-BE49-F238E27FC236}">
              <a16:creationId xmlns="" xmlns:a16="http://schemas.microsoft.com/office/drawing/2014/main" id="{00000000-0008-0000-0100-0000F9020000}"/>
            </a:ext>
          </a:extLst>
        </xdr:cNvPr>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a:extLst>
            <a:ext uri="{FF2B5EF4-FFF2-40B4-BE49-F238E27FC236}">
              <a16:creationId xmlns="" xmlns:a16="http://schemas.microsoft.com/office/drawing/2014/main" id="{00000000-0008-0000-0100-0000FA020000}"/>
            </a:ext>
          </a:extLst>
        </xdr:cNvPr>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a:extLst>
            <a:ext uri="{FF2B5EF4-FFF2-40B4-BE49-F238E27FC236}">
              <a16:creationId xmlns="" xmlns:a16="http://schemas.microsoft.com/office/drawing/2014/main" id="{00000000-0008-0000-0100-0000FB020000}"/>
            </a:ext>
          </a:extLst>
        </xdr:cNvPr>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a:extLst>
            <a:ext uri="{FF2B5EF4-FFF2-40B4-BE49-F238E27FC236}">
              <a16:creationId xmlns="" xmlns:a16="http://schemas.microsoft.com/office/drawing/2014/main" id="{00000000-0008-0000-0100-0000FC020000}"/>
            </a:ext>
          </a:extLst>
        </xdr:cNvPr>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765" name="【公民館】&#10;有形固定資産減価償却率平均値テキスト">
          <a:extLst>
            <a:ext uri="{FF2B5EF4-FFF2-40B4-BE49-F238E27FC236}">
              <a16:creationId xmlns="" xmlns:a16="http://schemas.microsoft.com/office/drawing/2014/main" id="{00000000-0008-0000-0100-0000FD020000}"/>
            </a:ext>
          </a:extLst>
        </xdr:cNvPr>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a:extLst>
            <a:ext uri="{FF2B5EF4-FFF2-40B4-BE49-F238E27FC236}">
              <a16:creationId xmlns="" xmlns:a16="http://schemas.microsoft.com/office/drawing/2014/main" id="{00000000-0008-0000-0100-0000FE020000}"/>
            </a:ext>
          </a:extLst>
        </xdr:cNvPr>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a:extLst>
            <a:ext uri="{FF2B5EF4-FFF2-40B4-BE49-F238E27FC236}">
              <a16:creationId xmlns="" xmlns:a16="http://schemas.microsoft.com/office/drawing/2014/main" id="{00000000-0008-0000-0100-0000FF020000}"/>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a:extLst>
            <a:ext uri="{FF2B5EF4-FFF2-40B4-BE49-F238E27FC236}">
              <a16:creationId xmlns="" xmlns:a16="http://schemas.microsoft.com/office/drawing/2014/main" id="{00000000-0008-0000-0100-000000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a:extLst>
            <a:ext uri="{FF2B5EF4-FFF2-40B4-BE49-F238E27FC236}">
              <a16:creationId xmlns="" xmlns:a16="http://schemas.microsoft.com/office/drawing/2014/main" id="{00000000-0008-0000-0100-000001030000}"/>
            </a:ext>
          </a:extLst>
        </xdr:cNvPr>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a:extLst>
            <a:ext uri="{FF2B5EF4-FFF2-40B4-BE49-F238E27FC236}">
              <a16:creationId xmlns="" xmlns:a16="http://schemas.microsoft.com/office/drawing/2014/main" id="{00000000-0008-0000-0100-000002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130556</xdr:rowOff>
    </xdr:from>
    <xdr:to>
      <xdr:col>85</xdr:col>
      <xdr:colOff>177800</xdr:colOff>
      <xdr:row>106</xdr:row>
      <xdr:rowOff>60706</xdr:rowOff>
    </xdr:to>
    <xdr:sp macro="" textlink="">
      <xdr:nvSpPr>
        <xdr:cNvPr id="776" name="楕円 775">
          <a:extLst>
            <a:ext uri="{FF2B5EF4-FFF2-40B4-BE49-F238E27FC236}">
              <a16:creationId xmlns="" xmlns:a16="http://schemas.microsoft.com/office/drawing/2014/main" id="{00000000-0008-0000-0100-000008030000}"/>
            </a:ext>
          </a:extLst>
        </xdr:cNvPr>
        <xdr:cNvSpPr/>
      </xdr:nvSpPr>
      <xdr:spPr>
        <a:xfrm>
          <a:off x="162687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108983</xdr:rowOff>
    </xdr:from>
    <xdr:ext cx="405111" cy="259045"/>
    <xdr:sp macro="" textlink="">
      <xdr:nvSpPr>
        <xdr:cNvPr id="777" name="【公民館】&#10;有形固定資産減価償却率該当値テキスト">
          <a:extLst>
            <a:ext uri="{FF2B5EF4-FFF2-40B4-BE49-F238E27FC236}">
              <a16:creationId xmlns="" xmlns:a16="http://schemas.microsoft.com/office/drawing/2014/main" id="{00000000-0008-0000-0100-000009030000}"/>
            </a:ext>
          </a:extLst>
        </xdr:cNvPr>
        <xdr:cNvSpPr txBox="1"/>
      </xdr:nvSpPr>
      <xdr:spPr>
        <a:xfrm>
          <a:off x="16357600"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78" name="楕円 777">
          <a:extLst>
            <a:ext uri="{FF2B5EF4-FFF2-40B4-BE49-F238E27FC236}">
              <a16:creationId xmlns="" xmlns:a16="http://schemas.microsoft.com/office/drawing/2014/main" id="{00000000-0008-0000-0100-00000A030000}"/>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9906</xdr:rowOff>
    </xdr:to>
    <xdr:cxnSp macro="">
      <xdr:nvCxnSpPr>
        <xdr:cNvPr id="779" name="直線コネクタ 778">
          <a:extLst>
            <a:ext uri="{FF2B5EF4-FFF2-40B4-BE49-F238E27FC236}">
              <a16:creationId xmlns="" xmlns:a16="http://schemas.microsoft.com/office/drawing/2014/main" id="{00000000-0008-0000-0100-00000B030000}"/>
            </a:ext>
          </a:extLst>
        </xdr:cNvPr>
        <xdr:cNvCxnSpPr/>
      </xdr:nvCxnSpPr>
      <xdr:spPr>
        <a:xfrm>
          <a:off x="15481300" y="181356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780" name="楕円 779">
          <a:extLst>
            <a:ext uri="{FF2B5EF4-FFF2-40B4-BE49-F238E27FC236}">
              <a16:creationId xmlns="" xmlns:a16="http://schemas.microsoft.com/office/drawing/2014/main" id="{00000000-0008-0000-0100-00000C030000}"/>
            </a:ext>
          </a:extLst>
        </xdr:cNvPr>
        <xdr:cNvSpPr/>
      </xdr:nvSpPr>
      <xdr:spPr>
        <a:xfrm>
          <a:off x="14541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92202</xdr:rowOff>
    </xdr:from>
    <xdr:to>
      <xdr:col>81</xdr:col>
      <xdr:colOff>50800</xdr:colOff>
      <xdr:row>105</xdr:row>
      <xdr:rowOff>133350</xdr:rowOff>
    </xdr:to>
    <xdr:cxnSp macro="">
      <xdr:nvCxnSpPr>
        <xdr:cNvPr id="781" name="直線コネクタ 780">
          <a:extLst>
            <a:ext uri="{FF2B5EF4-FFF2-40B4-BE49-F238E27FC236}">
              <a16:creationId xmlns="" xmlns:a16="http://schemas.microsoft.com/office/drawing/2014/main" id="{00000000-0008-0000-0100-00000D030000}"/>
            </a:ext>
          </a:extLst>
        </xdr:cNvPr>
        <xdr:cNvCxnSpPr/>
      </xdr:nvCxnSpPr>
      <xdr:spPr>
        <a:xfrm>
          <a:off x="14592300" y="18094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xdr:rowOff>
    </xdr:from>
    <xdr:to>
      <xdr:col>72</xdr:col>
      <xdr:colOff>38100</xdr:colOff>
      <xdr:row>105</xdr:row>
      <xdr:rowOff>101854</xdr:rowOff>
    </xdr:to>
    <xdr:sp macro="" textlink="">
      <xdr:nvSpPr>
        <xdr:cNvPr id="782" name="楕円 781">
          <a:extLst>
            <a:ext uri="{FF2B5EF4-FFF2-40B4-BE49-F238E27FC236}">
              <a16:creationId xmlns="" xmlns:a16="http://schemas.microsoft.com/office/drawing/2014/main" id="{00000000-0008-0000-0100-00000E030000}"/>
            </a:ext>
          </a:extLst>
        </xdr:cNvPr>
        <xdr:cNvSpPr/>
      </xdr:nvSpPr>
      <xdr:spPr>
        <a:xfrm>
          <a:off x="13652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51054</xdr:rowOff>
    </xdr:from>
    <xdr:to>
      <xdr:col>76</xdr:col>
      <xdr:colOff>114300</xdr:colOff>
      <xdr:row>105</xdr:row>
      <xdr:rowOff>92202</xdr:rowOff>
    </xdr:to>
    <xdr:cxnSp macro="">
      <xdr:nvCxnSpPr>
        <xdr:cNvPr id="783" name="直線コネクタ 782">
          <a:extLst>
            <a:ext uri="{FF2B5EF4-FFF2-40B4-BE49-F238E27FC236}">
              <a16:creationId xmlns="" xmlns:a16="http://schemas.microsoft.com/office/drawing/2014/main" id="{00000000-0008-0000-0100-00000F030000}"/>
            </a:ext>
          </a:extLst>
        </xdr:cNvPr>
        <xdr:cNvCxnSpPr/>
      </xdr:nvCxnSpPr>
      <xdr:spPr>
        <a:xfrm>
          <a:off x="13703300" y="18053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128270</xdr:rowOff>
    </xdr:from>
    <xdr:to>
      <xdr:col>67</xdr:col>
      <xdr:colOff>101600</xdr:colOff>
      <xdr:row>105</xdr:row>
      <xdr:rowOff>58420</xdr:rowOff>
    </xdr:to>
    <xdr:sp macro="" textlink="">
      <xdr:nvSpPr>
        <xdr:cNvPr id="784" name="楕円 783">
          <a:extLst>
            <a:ext uri="{FF2B5EF4-FFF2-40B4-BE49-F238E27FC236}">
              <a16:creationId xmlns="" xmlns:a16="http://schemas.microsoft.com/office/drawing/2014/main" id="{00000000-0008-0000-0100-000010030000}"/>
            </a:ext>
          </a:extLst>
        </xdr:cNvPr>
        <xdr:cNvSpPr/>
      </xdr:nvSpPr>
      <xdr:spPr>
        <a:xfrm>
          <a:off x="12763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xdr:rowOff>
    </xdr:from>
    <xdr:to>
      <xdr:col>71</xdr:col>
      <xdr:colOff>177800</xdr:colOff>
      <xdr:row>105</xdr:row>
      <xdr:rowOff>51054</xdr:rowOff>
    </xdr:to>
    <xdr:cxnSp macro="">
      <xdr:nvCxnSpPr>
        <xdr:cNvPr id="785" name="直線コネクタ 784">
          <a:extLst>
            <a:ext uri="{FF2B5EF4-FFF2-40B4-BE49-F238E27FC236}">
              <a16:creationId xmlns="" xmlns:a16="http://schemas.microsoft.com/office/drawing/2014/main" id="{00000000-0008-0000-0100-000011030000}"/>
            </a:ext>
          </a:extLst>
        </xdr:cNvPr>
        <xdr:cNvCxnSpPr/>
      </xdr:nvCxnSpPr>
      <xdr:spPr>
        <a:xfrm>
          <a:off x="12814300" y="180098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86" name="n_1aveValue【公民館】&#10;有形固定資産減価償却率">
          <a:extLst>
            <a:ext uri="{FF2B5EF4-FFF2-40B4-BE49-F238E27FC236}">
              <a16:creationId xmlns="" xmlns:a16="http://schemas.microsoft.com/office/drawing/2014/main" id="{00000000-0008-0000-0100-000012030000}"/>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87" name="n_2aveValue【公民館】&#10;有形固定資産減価償却率">
          <a:extLst>
            <a:ext uri="{FF2B5EF4-FFF2-40B4-BE49-F238E27FC236}">
              <a16:creationId xmlns="" xmlns:a16="http://schemas.microsoft.com/office/drawing/2014/main" id="{00000000-0008-0000-0100-000013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788" name="n_3aveValue【公民館】&#10;有形固定資産減価償却率">
          <a:extLst>
            <a:ext uri="{FF2B5EF4-FFF2-40B4-BE49-F238E27FC236}">
              <a16:creationId xmlns="" xmlns:a16="http://schemas.microsoft.com/office/drawing/2014/main" id="{00000000-0008-0000-0100-000014030000}"/>
            </a:ext>
          </a:extLst>
        </xdr:cNvPr>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a:extLst>
            <a:ext uri="{FF2B5EF4-FFF2-40B4-BE49-F238E27FC236}">
              <a16:creationId xmlns="" xmlns:a16="http://schemas.microsoft.com/office/drawing/2014/main" id="{00000000-0008-0000-0100-00001503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790" name="n_1mainValue【公民館】&#10;有形固定資産減価償却率">
          <a:extLst>
            <a:ext uri="{FF2B5EF4-FFF2-40B4-BE49-F238E27FC236}">
              <a16:creationId xmlns="" xmlns:a16="http://schemas.microsoft.com/office/drawing/2014/main" id="{00000000-0008-0000-0100-000016030000}"/>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134129</xdr:rowOff>
    </xdr:from>
    <xdr:ext cx="405111" cy="259045"/>
    <xdr:sp macro="" textlink="">
      <xdr:nvSpPr>
        <xdr:cNvPr id="791" name="n_2mainValue【公民館】&#10;有形固定資産減価償却率">
          <a:extLst>
            <a:ext uri="{FF2B5EF4-FFF2-40B4-BE49-F238E27FC236}">
              <a16:creationId xmlns="" xmlns:a16="http://schemas.microsoft.com/office/drawing/2014/main" id="{00000000-0008-0000-0100-000017030000}"/>
            </a:ext>
          </a:extLst>
        </xdr:cNvPr>
        <xdr:cNvSpPr txBox="1"/>
      </xdr:nvSpPr>
      <xdr:spPr>
        <a:xfrm>
          <a:off x="143897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92981</xdr:rowOff>
    </xdr:from>
    <xdr:ext cx="405111" cy="259045"/>
    <xdr:sp macro="" textlink="">
      <xdr:nvSpPr>
        <xdr:cNvPr id="792" name="n_3mainValue【公民館】&#10;有形固定資産減価償却率">
          <a:extLst>
            <a:ext uri="{FF2B5EF4-FFF2-40B4-BE49-F238E27FC236}">
              <a16:creationId xmlns="" xmlns:a16="http://schemas.microsoft.com/office/drawing/2014/main" id="{00000000-0008-0000-0100-000018030000}"/>
            </a:ext>
          </a:extLst>
        </xdr:cNvPr>
        <xdr:cNvSpPr txBox="1"/>
      </xdr:nvSpPr>
      <xdr:spPr>
        <a:xfrm>
          <a:off x="13500744"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49547</xdr:rowOff>
    </xdr:from>
    <xdr:ext cx="405111" cy="259045"/>
    <xdr:sp macro="" textlink="">
      <xdr:nvSpPr>
        <xdr:cNvPr id="793" name="n_4mainValue【公民館】&#10;有形固定資産減価償却率">
          <a:extLst>
            <a:ext uri="{FF2B5EF4-FFF2-40B4-BE49-F238E27FC236}">
              <a16:creationId xmlns="" xmlns:a16="http://schemas.microsoft.com/office/drawing/2014/main" id="{00000000-0008-0000-0100-000019030000}"/>
            </a:ext>
          </a:extLst>
        </xdr:cNvPr>
        <xdr:cNvSpPr txBox="1"/>
      </xdr:nvSpPr>
      <xdr:spPr>
        <a:xfrm>
          <a:off x="12611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 xmlns:a16="http://schemas.microsoft.com/office/drawing/2014/main" id="{00000000-0008-0000-01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 xmlns:a16="http://schemas.microsoft.com/office/drawing/2014/main" id="{00000000-0008-0000-01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 xmlns:a16="http://schemas.microsoft.com/office/drawing/2014/main" id="{00000000-0008-0000-01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 xmlns:a16="http://schemas.microsoft.com/office/drawing/2014/main" id="{00000000-0008-0000-01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 xmlns:a16="http://schemas.microsoft.com/office/drawing/2014/main" id="{00000000-0008-0000-01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 xmlns:a16="http://schemas.microsoft.com/office/drawing/2014/main" id="{00000000-0008-0000-0100-00002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 xmlns:a16="http://schemas.microsoft.com/office/drawing/2014/main" id="{00000000-0008-0000-01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 xmlns:a16="http://schemas.microsoft.com/office/drawing/2014/main" id="{00000000-0008-0000-0100-00002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 xmlns:a16="http://schemas.microsoft.com/office/drawing/2014/main" id="{00000000-0008-0000-01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 xmlns:a16="http://schemas.microsoft.com/office/drawing/2014/main" id="{00000000-0008-0000-0100-00002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 xmlns:a16="http://schemas.microsoft.com/office/drawing/2014/main" id="{00000000-0008-0000-01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 xmlns:a16="http://schemas.microsoft.com/office/drawing/2014/main" id="{00000000-0008-0000-01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 xmlns:a16="http://schemas.microsoft.com/office/drawing/2014/main" id="{00000000-0008-0000-01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a:extLst>
            <a:ext uri="{FF2B5EF4-FFF2-40B4-BE49-F238E27FC236}">
              <a16:creationId xmlns="" xmlns:a16="http://schemas.microsoft.com/office/drawing/2014/main" id="{00000000-0008-0000-0100-000031030000}"/>
            </a:ext>
          </a:extLst>
        </xdr:cNvPr>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a:extLst>
            <a:ext uri="{FF2B5EF4-FFF2-40B4-BE49-F238E27FC236}">
              <a16:creationId xmlns="" xmlns:a16="http://schemas.microsoft.com/office/drawing/2014/main" id="{00000000-0008-0000-0100-000032030000}"/>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a:extLst>
            <a:ext uri="{FF2B5EF4-FFF2-40B4-BE49-F238E27FC236}">
              <a16:creationId xmlns="" xmlns:a16="http://schemas.microsoft.com/office/drawing/2014/main" id="{00000000-0008-0000-0100-000033030000}"/>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a:extLst>
            <a:ext uri="{FF2B5EF4-FFF2-40B4-BE49-F238E27FC236}">
              <a16:creationId xmlns="" xmlns:a16="http://schemas.microsoft.com/office/drawing/2014/main" id="{00000000-0008-0000-0100-000034030000}"/>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a:extLst>
            <a:ext uri="{FF2B5EF4-FFF2-40B4-BE49-F238E27FC236}">
              <a16:creationId xmlns="" xmlns:a16="http://schemas.microsoft.com/office/drawing/2014/main" id="{00000000-0008-0000-0100-000035030000}"/>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22" name="【公民館】&#10;一人当たり面積平均値テキスト">
          <a:extLst>
            <a:ext uri="{FF2B5EF4-FFF2-40B4-BE49-F238E27FC236}">
              <a16:creationId xmlns="" xmlns:a16="http://schemas.microsoft.com/office/drawing/2014/main" id="{00000000-0008-0000-0100-000036030000}"/>
            </a:ext>
          </a:extLst>
        </xdr:cNvPr>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a:extLst>
            <a:ext uri="{FF2B5EF4-FFF2-40B4-BE49-F238E27FC236}">
              <a16:creationId xmlns="" xmlns:a16="http://schemas.microsoft.com/office/drawing/2014/main" id="{00000000-0008-0000-0100-000037030000}"/>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a:extLst>
            <a:ext uri="{FF2B5EF4-FFF2-40B4-BE49-F238E27FC236}">
              <a16:creationId xmlns="" xmlns:a16="http://schemas.microsoft.com/office/drawing/2014/main" id="{00000000-0008-0000-0100-000038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a:extLst>
            <a:ext uri="{FF2B5EF4-FFF2-40B4-BE49-F238E27FC236}">
              <a16:creationId xmlns="" xmlns:a16="http://schemas.microsoft.com/office/drawing/2014/main" id="{00000000-0008-0000-0100-000039030000}"/>
            </a:ext>
          </a:extLst>
        </xdr:cNvPr>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a:extLst>
            <a:ext uri="{FF2B5EF4-FFF2-40B4-BE49-F238E27FC236}">
              <a16:creationId xmlns="" xmlns:a16="http://schemas.microsoft.com/office/drawing/2014/main" id="{00000000-0008-0000-0100-00003A030000}"/>
            </a:ext>
          </a:extLst>
        </xdr:cNvPr>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a:extLst>
            <a:ext uri="{FF2B5EF4-FFF2-40B4-BE49-F238E27FC236}">
              <a16:creationId xmlns="" xmlns:a16="http://schemas.microsoft.com/office/drawing/2014/main" id="{00000000-0008-0000-0100-00003B030000}"/>
            </a:ext>
          </a:extLst>
        </xdr:cNvPr>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 xmlns:a16="http://schemas.microsoft.com/office/drawing/2014/main" id="{00000000-0008-0000-01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 xmlns:a16="http://schemas.microsoft.com/office/drawing/2014/main" id="{00000000-0008-0000-01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 xmlns:a16="http://schemas.microsoft.com/office/drawing/2014/main" id="{00000000-0008-0000-01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 xmlns:a16="http://schemas.microsoft.com/office/drawing/2014/main" id="{00000000-0008-0000-01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 xmlns:a16="http://schemas.microsoft.com/office/drawing/2014/main" id="{00000000-0008-0000-01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833" name="楕円 832">
          <a:extLst>
            <a:ext uri="{FF2B5EF4-FFF2-40B4-BE49-F238E27FC236}">
              <a16:creationId xmlns="" xmlns:a16="http://schemas.microsoft.com/office/drawing/2014/main" id="{00000000-0008-0000-0100-000041030000}"/>
            </a:ext>
          </a:extLst>
        </xdr:cNvPr>
        <xdr:cNvSpPr/>
      </xdr:nvSpPr>
      <xdr:spPr>
        <a:xfrm>
          <a:off x="22110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143527</xdr:rowOff>
    </xdr:from>
    <xdr:ext cx="469744" cy="259045"/>
    <xdr:sp macro="" textlink="">
      <xdr:nvSpPr>
        <xdr:cNvPr id="834" name="【公民館】&#10;一人当たり面積該当値テキスト">
          <a:extLst>
            <a:ext uri="{FF2B5EF4-FFF2-40B4-BE49-F238E27FC236}">
              <a16:creationId xmlns="" xmlns:a16="http://schemas.microsoft.com/office/drawing/2014/main" id="{00000000-0008-0000-0100-000042030000}"/>
            </a:ext>
          </a:extLst>
        </xdr:cNvPr>
        <xdr:cNvSpPr txBox="1"/>
      </xdr:nvSpPr>
      <xdr:spPr>
        <a:xfrm>
          <a:off x="22199600"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835" name="楕円 834">
          <a:extLst>
            <a:ext uri="{FF2B5EF4-FFF2-40B4-BE49-F238E27FC236}">
              <a16:creationId xmlns="" xmlns:a16="http://schemas.microsoft.com/office/drawing/2014/main" id="{00000000-0008-0000-0100-000043030000}"/>
            </a:ext>
          </a:extLst>
        </xdr:cNvPr>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0</xdr:rowOff>
    </xdr:from>
    <xdr:to>
      <xdr:col>116</xdr:col>
      <xdr:colOff>63500</xdr:colOff>
      <xdr:row>104</xdr:row>
      <xdr:rowOff>0</xdr:rowOff>
    </xdr:to>
    <xdr:cxnSp macro="">
      <xdr:nvCxnSpPr>
        <xdr:cNvPr id="836" name="直線コネクタ 835">
          <a:extLst>
            <a:ext uri="{FF2B5EF4-FFF2-40B4-BE49-F238E27FC236}">
              <a16:creationId xmlns="" xmlns:a16="http://schemas.microsoft.com/office/drawing/2014/main" id="{00000000-0008-0000-0100-000044030000}"/>
            </a:ext>
          </a:extLst>
        </xdr:cNvPr>
        <xdr:cNvCxnSpPr/>
      </xdr:nvCxnSpPr>
      <xdr:spPr>
        <a:xfrm>
          <a:off x="21323300" y="1783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837" name="楕円 836">
          <a:extLst>
            <a:ext uri="{FF2B5EF4-FFF2-40B4-BE49-F238E27FC236}">
              <a16:creationId xmlns="" xmlns:a16="http://schemas.microsoft.com/office/drawing/2014/main" id="{00000000-0008-0000-0100-000045030000}"/>
            </a:ext>
          </a:extLst>
        </xdr:cNvPr>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104</xdr:row>
      <xdr:rowOff>53339</xdr:rowOff>
    </xdr:to>
    <xdr:cxnSp macro="">
      <xdr:nvCxnSpPr>
        <xdr:cNvPr id="838" name="直線コネクタ 837">
          <a:extLst>
            <a:ext uri="{FF2B5EF4-FFF2-40B4-BE49-F238E27FC236}">
              <a16:creationId xmlns="" xmlns:a16="http://schemas.microsoft.com/office/drawing/2014/main" id="{00000000-0008-0000-0100-000046030000}"/>
            </a:ext>
          </a:extLst>
        </xdr:cNvPr>
        <xdr:cNvCxnSpPr/>
      </xdr:nvCxnSpPr>
      <xdr:spPr>
        <a:xfrm flipV="1">
          <a:off x="20434300" y="178308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10161</xdr:rowOff>
    </xdr:from>
    <xdr:to>
      <xdr:col>102</xdr:col>
      <xdr:colOff>165100</xdr:colOff>
      <xdr:row>104</xdr:row>
      <xdr:rowOff>111761</xdr:rowOff>
    </xdr:to>
    <xdr:sp macro="" textlink="">
      <xdr:nvSpPr>
        <xdr:cNvPr id="839" name="楕円 838">
          <a:extLst>
            <a:ext uri="{FF2B5EF4-FFF2-40B4-BE49-F238E27FC236}">
              <a16:creationId xmlns="" xmlns:a16="http://schemas.microsoft.com/office/drawing/2014/main" id="{00000000-0008-0000-0100-000047030000}"/>
            </a:ext>
          </a:extLst>
        </xdr:cNvPr>
        <xdr:cNvSpPr/>
      </xdr:nvSpPr>
      <xdr:spPr>
        <a:xfrm>
          <a:off x="19494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53339</xdr:rowOff>
    </xdr:from>
    <xdr:to>
      <xdr:col>107</xdr:col>
      <xdr:colOff>50800</xdr:colOff>
      <xdr:row>104</xdr:row>
      <xdr:rowOff>60961</xdr:rowOff>
    </xdr:to>
    <xdr:cxnSp macro="">
      <xdr:nvCxnSpPr>
        <xdr:cNvPr id="840" name="直線コネクタ 839">
          <a:extLst>
            <a:ext uri="{FF2B5EF4-FFF2-40B4-BE49-F238E27FC236}">
              <a16:creationId xmlns="" xmlns:a16="http://schemas.microsoft.com/office/drawing/2014/main" id="{00000000-0008-0000-0100-000048030000}"/>
            </a:ext>
          </a:extLst>
        </xdr:cNvPr>
        <xdr:cNvCxnSpPr/>
      </xdr:nvCxnSpPr>
      <xdr:spPr>
        <a:xfrm flipV="1">
          <a:off x="19545300" y="17884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10161</xdr:rowOff>
    </xdr:from>
    <xdr:to>
      <xdr:col>98</xdr:col>
      <xdr:colOff>38100</xdr:colOff>
      <xdr:row>104</xdr:row>
      <xdr:rowOff>111761</xdr:rowOff>
    </xdr:to>
    <xdr:sp macro="" textlink="">
      <xdr:nvSpPr>
        <xdr:cNvPr id="841" name="楕円 840">
          <a:extLst>
            <a:ext uri="{FF2B5EF4-FFF2-40B4-BE49-F238E27FC236}">
              <a16:creationId xmlns="" xmlns:a16="http://schemas.microsoft.com/office/drawing/2014/main" id="{00000000-0008-0000-0100-000049030000}"/>
            </a:ext>
          </a:extLst>
        </xdr:cNvPr>
        <xdr:cNvSpPr/>
      </xdr:nvSpPr>
      <xdr:spPr>
        <a:xfrm>
          <a:off x="18605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60961</xdr:rowOff>
    </xdr:from>
    <xdr:to>
      <xdr:col>102</xdr:col>
      <xdr:colOff>114300</xdr:colOff>
      <xdr:row>104</xdr:row>
      <xdr:rowOff>60961</xdr:rowOff>
    </xdr:to>
    <xdr:cxnSp macro="">
      <xdr:nvCxnSpPr>
        <xdr:cNvPr id="842" name="直線コネクタ 841">
          <a:extLst>
            <a:ext uri="{FF2B5EF4-FFF2-40B4-BE49-F238E27FC236}">
              <a16:creationId xmlns="" xmlns:a16="http://schemas.microsoft.com/office/drawing/2014/main" id="{00000000-0008-0000-0100-00004A030000}"/>
            </a:ext>
          </a:extLst>
        </xdr:cNvPr>
        <xdr:cNvCxnSpPr/>
      </xdr:nvCxnSpPr>
      <xdr:spPr>
        <a:xfrm>
          <a:off x="18656300" y="17891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3" name="n_1aveValue【公民館】&#10;一人当たり面積">
          <a:extLst>
            <a:ext uri="{FF2B5EF4-FFF2-40B4-BE49-F238E27FC236}">
              <a16:creationId xmlns="" xmlns:a16="http://schemas.microsoft.com/office/drawing/2014/main" id="{00000000-0008-0000-0100-00004B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844" name="n_2aveValue【公民館】&#10;一人当たり面積">
          <a:extLst>
            <a:ext uri="{FF2B5EF4-FFF2-40B4-BE49-F238E27FC236}">
              <a16:creationId xmlns="" xmlns:a16="http://schemas.microsoft.com/office/drawing/2014/main" id="{00000000-0008-0000-0100-00004C030000}"/>
            </a:ext>
          </a:extLst>
        </xdr:cNvPr>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91457</xdr:rowOff>
    </xdr:from>
    <xdr:ext cx="469744" cy="259045"/>
    <xdr:sp macro="" textlink="">
      <xdr:nvSpPr>
        <xdr:cNvPr id="845" name="n_3aveValue【公民館】&#10;一人当たり面積">
          <a:extLst>
            <a:ext uri="{FF2B5EF4-FFF2-40B4-BE49-F238E27FC236}">
              <a16:creationId xmlns="" xmlns:a16="http://schemas.microsoft.com/office/drawing/2014/main" id="{00000000-0008-0000-0100-00004D030000}"/>
            </a:ext>
          </a:extLst>
        </xdr:cNvPr>
        <xdr:cNvSpPr txBox="1"/>
      </xdr:nvSpPr>
      <xdr:spPr>
        <a:xfrm>
          <a:off x="19310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46" name="n_4aveValue【公民館】&#10;一人当たり面積">
          <a:extLst>
            <a:ext uri="{FF2B5EF4-FFF2-40B4-BE49-F238E27FC236}">
              <a16:creationId xmlns="" xmlns:a16="http://schemas.microsoft.com/office/drawing/2014/main" id="{00000000-0008-0000-0100-00004E030000}"/>
            </a:ext>
          </a:extLst>
        </xdr:cNvPr>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847" name="n_1mainValue【公民館】&#10;一人当たり面積">
          <a:extLst>
            <a:ext uri="{FF2B5EF4-FFF2-40B4-BE49-F238E27FC236}">
              <a16:creationId xmlns="" xmlns:a16="http://schemas.microsoft.com/office/drawing/2014/main" id="{00000000-0008-0000-0100-00004F030000}"/>
            </a:ext>
          </a:extLst>
        </xdr:cNvPr>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848" name="n_2mainValue【公民館】&#10;一人当たり面積">
          <a:extLst>
            <a:ext uri="{FF2B5EF4-FFF2-40B4-BE49-F238E27FC236}">
              <a16:creationId xmlns="" xmlns:a16="http://schemas.microsoft.com/office/drawing/2014/main" id="{00000000-0008-0000-0100-000050030000}"/>
            </a:ext>
          </a:extLst>
        </xdr:cNvPr>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128288</xdr:rowOff>
    </xdr:from>
    <xdr:ext cx="469744" cy="259045"/>
    <xdr:sp macro="" textlink="">
      <xdr:nvSpPr>
        <xdr:cNvPr id="849" name="n_3mainValue【公民館】&#10;一人当たり面積">
          <a:extLst>
            <a:ext uri="{FF2B5EF4-FFF2-40B4-BE49-F238E27FC236}">
              <a16:creationId xmlns="" xmlns:a16="http://schemas.microsoft.com/office/drawing/2014/main" id="{00000000-0008-0000-0100-000051030000}"/>
            </a:ext>
          </a:extLst>
        </xdr:cNvPr>
        <xdr:cNvSpPr txBox="1"/>
      </xdr:nvSpPr>
      <xdr:spPr>
        <a:xfrm>
          <a:off x="19310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128288</xdr:rowOff>
    </xdr:from>
    <xdr:ext cx="469744" cy="259045"/>
    <xdr:sp macro="" textlink="">
      <xdr:nvSpPr>
        <xdr:cNvPr id="850" name="n_4mainValue【公民館】&#10;一人当たり面積">
          <a:extLst>
            <a:ext uri="{FF2B5EF4-FFF2-40B4-BE49-F238E27FC236}">
              <a16:creationId xmlns="" xmlns:a16="http://schemas.microsoft.com/office/drawing/2014/main" id="{00000000-0008-0000-0100-000052030000}"/>
            </a:ext>
          </a:extLst>
        </xdr:cNvPr>
        <xdr:cNvSpPr txBox="1"/>
      </xdr:nvSpPr>
      <xdr:spPr>
        <a:xfrm>
          <a:off x="18421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 xmlns:a16="http://schemas.microsoft.com/office/drawing/2014/main" id="{00000000-0008-0000-01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 xmlns:a16="http://schemas.microsoft.com/office/drawing/2014/main" id="{00000000-0008-0000-01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 xmlns:a16="http://schemas.microsoft.com/office/drawing/2014/main" id="{00000000-0008-0000-01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　道路の有形固定資産減価償却率が類似団体内平均値を下回るのは、藤塚米島線整備事業や中央通り線整備事業など合併特例債を財源とした整備を実施したためであるとみられる。橋りょう・トンネルの有形固定資産減価償却率は、令和元年度に内谷陸橋等の補修工事が進んたため一旦低下したものの、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大規模な整備等がなく、再び上昇した。公営住宅の有形固定資産減価償却率は上昇しているが、以前から保有する資産の減価償却が進行したものと考えられる。認定こども園・幼稚園・保育所の有形固定資産減価償却率が類似団体内平均値を下回り、前年度と比較し大きく低下したのは、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年度に複合型子育て支援施設（パレットやぎさき）が整備されたためである。学校施設の有形固定資産減価償却率は類似団体内平均値を上回っており、令和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年度も大きな整備を実施しなかったことにより有形固定資産減価償却率が上昇している。児童館については、春日部市の</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つの児童館は比較的近年に整備されたものであるため、類似団体内では低い有形固定資産減価償却率を示しているが、一人当たり面積は類似団体内平均値を下回っている状況である。公民館については、有形固定資産減価償却率は類似団体内平均値を上回っているが、一人当たり面積は類似団体内平均値を上回ってい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 xmlns:a16="http://schemas.microsoft.com/office/drawing/2014/main" id="{00000000-0008-0000-02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00000000-0008-0000-02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 xmlns:a16="http://schemas.microsoft.com/office/drawing/2014/main" id="{00000000-0008-0000-02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00000000-0008-0000-0200-00003F000000}"/>
            </a:ext>
          </a:extLst>
        </xdr:cNvPr>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 xmlns:a16="http://schemas.microsoft.com/office/drawing/2014/main" id="{00000000-0008-0000-0200-000040000000}"/>
            </a:ext>
          </a:extLst>
        </xdr:cNvPr>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 xmlns:a16="http://schemas.microsoft.com/office/drawing/2014/main" id="{00000000-0008-0000-0200-000041000000}"/>
            </a:ext>
          </a:extLst>
        </xdr:cNvPr>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 xmlns:a16="http://schemas.microsoft.com/office/drawing/2014/main" id="{00000000-0008-0000-0200-000042000000}"/>
            </a:ext>
          </a:extLst>
        </xdr:cNvPr>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 xmlns:a16="http://schemas.microsoft.com/office/drawing/2014/main" id="{00000000-0008-0000-0200-000043000000}"/>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 xmlns:a16="http://schemas.microsoft.com/office/drawing/2014/main" id="{00000000-0008-0000-0200-000044000000}"/>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4" name="楕円 73">
          <a:extLst>
            <a:ext uri="{FF2B5EF4-FFF2-40B4-BE49-F238E27FC236}">
              <a16:creationId xmlns="" xmlns:a16="http://schemas.microsoft.com/office/drawing/2014/main" id="{00000000-0008-0000-0200-00004A000000}"/>
            </a:ext>
          </a:extLst>
        </xdr:cNvPr>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00000000-0008-0000-0200-00004B000000}"/>
            </a:ext>
          </a:extLst>
        </xdr:cNvPr>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28666</xdr:rowOff>
    </xdr:from>
    <xdr:to>
      <xdr:col>20</xdr:col>
      <xdr:colOff>38100</xdr:colOff>
      <xdr:row>39</xdr:row>
      <xdr:rowOff>130266</xdr:rowOff>
    </xdr:to>
    <xdr:sp macro="" textlink="">
      <xdr:nvSpPr>
        <xdr:cNvPr id="76" name="楕円 75">
          <a:extLst>
            <a:ext uri="{FF2B5EF4-FFF2-40B4-BE49-F238E27FC236}">
              <a16:creationId xmlns="" xmlns:a16="http://schemas.microsoft.com/office/drawing/2014/main" id="{00000000-0008-0000-0200-00004C000000}"/>
            </a:ext>
          </a:extLst>
        </xdr:cNvPr>
        <xdr:cNvSpPr/>
      </xdr:nvSpPr>
      <xdr:spPr>
        <a:xfrm>
          <a:off x="3746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79466</xdr:rowOff>
    </xdr:from>
    <xdr:to>
      <xdr:col>24</xdr:col>
      <xdr:colOff>63500</xdr:colOff>
      <xdr:row>39</xdr:row>
      <xdr:rowOff>110490</xdr:rowOff>
    </xdr:to>
    <xdr:cxnSp macro="">
      <xdr:nvCxnSpPr>
        <xdr:cNvPr id="77" name="直線コネクタ 76">
          <a:extLst>
            <a:ext uri="{FF2B5EF4-FFF2-40B4-BE49-F238E27FC236}">
              <a16:creationId xmlns="" xmlns:a16="http://schemas.microsoft.com/office/drawing/2014/main" id="{00000000-0008-0000-0200-00004D000000}"/>
            </a:ext>
          </a:extLst>
        </xdr:cNvPr>
        <xdr:cNvCxnSpPr/>
      </xdr:nvCxnSpPr>
      <xdr:spPr>
        <a:xfrm>
          <a:off x="3797300" y="676601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170724</xdr:rowOff>
    </xdr:from>
    <xdr:to>
      <xdr:col>15</xdr:col>
      <xdr:colOff>101600</xdr:colOff>
      <xdr:row>39</xdr:row>
      <xdr:rowOff>100874</xdr:rowOff>
    </xdr:to>
    <xdr:sp macro="" textlink="">
      <xdr:nvSpPr>
        <xdr:cNvPr id="78" name="楕円 77">
          <a:extLst>
            <a:ext uri="{FF2B5EF4-FFF2-40B4-BE49-F238E27FC236}">
              <a16:creationId xmlns="" xmlns:a16="http://schemas.microsoft.com/office/drawing/2014/main" id="{00000000-0008-0000-0200-00004E000000}"/>
            </a:ext>
          </a:extLst>
        </xdr:cNvPr>
        <xdr:cNvSpPr/>
      </xdr:nvSpPr>
      <xdr:spPr>
        <a:xfrm>
          <a:off x="2857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50074</xdr:rowOff>
    </xdr:from>
    <xdr:to>
      <xdr:col>19</xdr:col>
      <xdr:colOff>177800</xdr:colOff>
      <xdr:row>39</xdr:row>
      <xdr:rowOff>79466</xdr:rowOff>
    </xdr:to>
    <xdr:cxnSp macro="">
      <xdr:nvCxnSpPr>
        <xdr:cNvPr id="79" name="直線コネクタ 78">
          <a:extLst>
            <a:ext uri="{FF2B5EF4-FFF2-40B4-BE49-F238E27FC236}">
              <a16:creationId xmlns="" xmlns:a16="http://schemas.microsoft.com/office/drawing/2014/main" id="{00000000-0008-0000-0200-00004F000000}"/>
            </a:ext>
          </a:extLst>
        </xdr:cNvPr>
        <xdr:cNvCxnSpPr/>
      </xdr:nvCxnSpPr>
      <xdr:spPr>
        <a:xfrm>
          <a:off x="2908300" y="67366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141333</xdr:rowOff>
    </xdr:from>
    <xdr:to>
      <xdr:col>10</xdr:col>
      <xdr:colOff>165100</xdr:colOff>
      <xdr:row>39</xdr:row>
      <xdr:rowOff>71483</xdr:rowOff>
    </xdr:to>
    <xdr:sp macro="" textlink="">
      <xdr:nvSpPr>
        <xdr:cNvPr id="80" name="楕円 79">
          <a:extLst>
            <a:ext uri="{FF2B5EF4-FFF2-40B4-BE49-F238E27FC236}">
              <a16:creationId xmlns="" xmlns:a16="http://schemas.microsoft.com/office/drawing/2014/main" id="{00000000-0008-0000-0200-000050000000}"/>
            </a:ext>
          </a:extLst>
        </xdr:cNvPr>
        <xdr:cNvSpPr/>
      </xdr:nvSpPr>
      <xdr:spPr>
        <a:xfrm>
          <a:off x="1968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20683</xdr:rowOff>
    </xdr:from>
    <xdr:to>
      <xdr:col>15</xdr:col>
      <xdr:colOff>50800</xdr:colOff>
      <xdr:row>39</xdr:row>
      <xdr:rowOff>50074</xdr:rowOff>
    </xdr:to>
    <xdr:cxnSp macro="">
      <xdr:nvCxnSpPr>
        <xdr:cNvPr id="81" name="直線コネクタ 80">
          <a:extLst>
            <a:ext uri="{FF2B5EF4-FFF2-40B4-BE49-F238E27FC236}">
              <a16:creationId xmlns="" xmlns:a16="http://schemas.microsoft.com/office/drawing/2014/main" id="{00000000-0008-0000-0200-000051000000}"/>
            </a:ext>
          </a:extLst>
        </xdr:cNvPr>
        <xdr:cNvCxnSpPr/>
      </xdr:nvCxnSpPr>
      <xdr:spPr>
        <a:xfrm>
          <a:off x="2019300" y="67072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110309</xdr:rowOff>
    </xdr:from>
    <xdr:to>
      <xdr:col>6</xdr:col>
      <xdr:colOff>38100</xdr:colOff>
      <xdr:row>39</xdr:row>
      <xdr:rowOff>40459</xdr:rowOff>
    </xdr:to>
    <xdr:sp macro="" textlink="">
      <xdr:nvSpPr>
        <xdr:cNvPr id="82" name="楕円 81">
          <a:extLst>
            <a:ext uri="{FF2B5EF4-FFF2-40B4-BE49-F238E27FC236}">
              <a16:creationId xmlns="" xmlns:a16="http://schemas.microsoft.com/office/drawing/2014/main" id="{00000000-0008-0000-0200-000052000000}"/>
            </a:ext>
          </a:extLst>
        </xdr:cNvPr>
        <xdr:cNvSpPr/>
      </xdr:nvSpPr>
      <xdr:spPr>
        <a:xfrm>
          <a:off x="1079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161109</xdr:rowOff>
    </xdr:from>
    <xdr:to>
      <xdr:col>10</xdr:col>
      <xdr:colOff>114300</xdr:colOff>
      <xdr:row>39</xdr:row>
      <xdr:rowOff>20683</xdr:rowOff>
    </xdr:to>
    <xdr:cxnSp macro="">
      <xdr:nvCxnSpPr>
        <xdr:cNvPr id="83" name="直線コネクタ 82">
          <a:extLst>
            <a:ext uri="{FF2B5EF4-FFF2-40B4-BE49-F238E27FC236}">
              <a16:creationId xmlns="" xmlns:a16="http://schemas.microsoft.com/office/drawing/2014/main" id="{00000000-0008-0000-0200-000053000000}"/>
            </a:ext>
          </a:extLst>
        </xdr:cNvPr>
        <xdr:cNvCxnSpPr/>
      </xdr:nvCxnSpPr>
      <xdr:spPr>
        <a:xfrm>
          <a:off x="1130300" y="66762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a:extLst>
            <a:ext uri="{FF2B5EF4-FFF2-40B4-BE49-F238E27FC236}">
              <a16:creationId xmlns="" xmlns:a16="http://schemas.microsoft.com/office/drawing/2014/main" id="{00000000-0008-0000-0200-000054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a:extLst>
            <a:ext uri="{FF2B5EF4-FFF2-40B4-BE49-F238E27FC236}">
              <a16:creationId xmlns="" xmlns:a16="http://schemas.microsoft.com/office/drawing/2014/main" id="{00000000-0008-0000-0200-000055000000}"/>
            </a:ext>
          </a:extLst>
        </xdr:cNvPr>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 xmlns:a16="http://schemas.microsoft.com/office/drawing/2014/main" id="{00000000-0008-0000-0200-000056000000}"/>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 xmlns:a16="http://schemas.microsoft.com/office/drawing/2014/main" id="{00000000-0008-0000-0200-000057000000}"/>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121393</xdr:rowOff>
    </xdr:from>
    <xdr:ext cx="405111" cy="259045"/>
    <xdr:sp macro="" textlink="">
      <xdr:nvSpPr>
        <xdr:cNvPr id="88" name="n_1mainValue【図書館】&#10;有形固定資産減価償却率">
          <a:extLst>
            <a:ext uri="{FF2B5EF4-FFF2-40B4-BE49-F238E27FC236}">
              <a16:creationId xmlns="" xmlns:a16="http://schemas.microsoft.com/office/drawing/2014/main" id="{00000000-0008-0000-0200-000058000000}"/>
            </a:ext>
          </a:extLst>
        </xdr:cNvPr>
        <xdr:cNvSpPr txBox="1"/>
      </xdr:nvSpPr>
      <xdr:spPr>
        <a:xfrm>
          <a:off x="3582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92001</xdr:rowOff>
    </xdr:from>
    <xdr:ext cx="405111" cy="259045"/>
    <xdr:sp macro="" textlink="">
      <xdr:nvSpPr>
        <xdr:cNvPr id="89" name="n_2mainValue【図書館】&#10;有形固定資産減価償却率">
          <a:extLst>
            <a:ext uri="{FF2B5EF4-FFF2-40B4-BE49-F238E27FC236}">
              <a16:creationId xmlns="" xmlns:a16="http://schemas.microsoft.com/office/drawing/2014/main" id="{00000000-0008-0000-0200-000059000000}"/>
            </a:ext>
          </a:extLst>
        </xdr:cNvPr>
        <xdr:cNvSpPr txBox="1"/>
      </xdr:nvSpPr>
      <xdr:spPr>
        <a:xfrm>
          <a:off x="2705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62610</xdr:rowOff>
    </xdr:from>
    <xdr:ext cx="405111" cy="259045"/>
    <xdr:sp macro="" textlink="">
      <xdr:nvSpPr>
        <xdr:cNvPr id="90" name="n_3mainValue【図書館】&#10;有形固定資産減価償却率">
          <a:extLst>
            <a:ext uri="{FF2B5EF4-FFF2-40B4-BE49-F238E27FC236}">
              <a16:creationId xmlns="" xmlns:a16="http://schemas.microsoft.com/office/drawing/2014/main" id="{00000000-0008-0000-0200-00005A000000}"/>
            </a:ext>
          </a:extLst>
        </xdr:cNvPr>
        <xdr:cNvSpPr txBox="1"/>
      </xdr:nvSpPr>
      <xdr:spPr>
        <a:xfrm>
          <a:off x="1816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31586</xdr:rowOff>
    </xdr:from>
    <xdr:ext cx="405111" cy="259045"/>
    <xdr:sp macro="" textlink="">
      <xdr:nvSpPr>
        <xdr:cNvPr id="91" name="n_4mainValue【図書館】&#10;有形固定資産減価償却率">
          <a:extLst>
            <a:ext uri="{FF2B5EF4-FFF2-40B4-BE49-F238E27FC236}">
              <a16:creationId xmlns="" xmlns:a16="http://schemas.microsoft.com/office/drawing/2014/main" id="{00000000-0008-0000-0200-00005B000000}"/>
            </a:ext>
          </a:extLst>
        </xdr:cNvPr>
        <xdr:cNvSpPr txBox="1"/>
      </xdr:nvSpPr>
      <xdr:spPr>
        <a:xfrm>
          <a:off x="927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 xmlns:a16="http://schemas.microsoft.com/office/drawing/2014/main" id="{00000000-0008-0000-0200-000071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 xmlns:a16="http://schemas.microsoft.com/office/drawing/2014/main" id="{00000000-0008-0000-0200-000072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 xmlns:a16="http://schemas.microsoft.com/office/drawing/2014/main" id="{00000000-0008-0000-0200-000073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 xmlns:a16="http://schemas.microsoft.com/office/drawing/2014/main" id="{00000000-0008-0000-0200-000074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 xmlns:a16="http://schemas.microsoft.com/office/drawing/2014/main" id="{00000000-0008-0000-0200-000075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a:extLst>
            <a:ext uri="{FF2B5EF4-FFF2-40B4-BE49-F238E27FC236}">
              <a16:creationId xmlns="" xmlns:a16="http://schemas.microsoft.com/office/drawing/2014/main" id="{00000000-0008-0000-0200-000076000000}"/>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 xmlns:a16="http://schemas.microsoft.com/office/drawing/2014/main" id="{00000000-0008-0000-0200-000077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 xmlns:a16="http://schemas.microsoft.com/office/drawing/2014/main" id="{00000000-0008-0000-0200-000078000000}"/>
            </a:ext>
          </a:extLst>
        </xdr:cNvPr>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 xmlns:a16="http://schemas.microsoft.com/office/drawing/2014/main" id="{00000000-0008-0000-0200-000079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 xmlns:a16="http://schemas.microsoft.com/office/drawing/2014/main" id="{00000000-0008-0000-0200-00007A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 xmlns:a16="http://schemas.microsoft.com/office/drawing/2014/main" id="{00000000-0008-0000-0200-00007B000000}"/>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a:extLst>
            <a:ext uri="{FF2B5EF4-FFF2-40B4-BE49-F238E27FC236}">
              <a16:creationId xmlns="" xmlns:a16="http://schemas.microsoft.com/office/drawing/2014/main" id="{00000000-0008-0000-0200-000081000000}"/>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30" name="【図書館】&#10;一人当たり面積該当値テキスト">
          <a:extLst>
            <a:ext uri="{FF2B5EF4-FFF2-40B4-BE49-F238E27FC236}">
              <a16:creationId xmlns="" xmlns:a16="http://schemas.microsoft.com/office/drawing/2014/main" id="{00000000-0008-0000-0200-000082000000}"/>
            </a:ext>
          </a:extLst>
        </xdr:cNvPr>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1" name="楕円 130">
          <a:extLst>
            <a:ext uri="{FF2B5EF4-FFF2-40B4-BE49-F238E27FC236}">
              <a16:creationId xmlns="" xmlns:a16="http://schemas.microsoft.com/office/drawing/2014/main" id="{00000000-0008-0000-0200-000083000000}"/>
            </a:ext>
          </a:extLst>
        </xdr:cNvPr>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32" name="直線コネクタ 131">
          <a:extLst>
            <a:ext uri="{FF2B5EF4-FFF2-40B4-BE49-F238E27FC236}">
              <a16:creationId xmlns="" xmlns:a16="http://schemas.microsoft.com/office/drawing/2014/main" id="{00000000-0008-0000-0200-000084000000}"/>
            </a:ext>
          </a:extLst>
        </xdr:cNvPr>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33" name="楕円 132">
          <a:extLst>
            <a:ext uri="{FF2B5EF4-FFF2-40B4-BE49-F238E27FC236}">
              <a16:creationId xmlns="" xmlns:a16="http://schemas.microsoft.com/office/drawing/2014/main" id="{00000000-0008-0000-0200-000085000000}"/>
            </a:ext>
          </a:extLst>
        </xdr:cNvPr>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34" name="直線コネクタ 133">
          <a:extLst>
            <a:ext uri="{FF2B5EF4-FFF2-40B4-BE49-F238E27FC236}">
              <a16:creationId xmlns="" xmlns:a16="http://schemas.microsoft.com/office/drawing/2014/main" id="{00000000-0008-0000-0200-000086000000}"/>
            </a:ext>
          </a:extLst>
        </xdr:cNvPr>
        <xdr:cNvCxnSpPr/>
      </xdr:nvCxnSpPr>
      <xdr:spPr>
        <a:xfrm>
          <a:off x="8750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5" name="楕円 134">
          <a:extLst>
            <a:ext uri="{FF2B5EF4-FFF2-40B4-BE49-F238E27FC236}">
              <a16:creationId xmlns="" xmlns:a16="http://schemas.microsoft.com/office/drawing/2014/main" id="{00000000-0008-0000-0200-000087000000}"/>
            </a:ext>
          </a:extLst>
        </xdr:cNvPr>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99060</xdr:rowOff>
    </xdr:to>
    <xdr:cxnSp macro="">
      <xdr:nvCxnSpPr>
        <xdr:cNvPr id="136" name="直線コネクタ 135">
          <a:extLst>
            <a:ext uri="{FF2B5EF4-FFF2-40B4-BE49-F238E27FC236}">
              <a16:creationId xmlns="" xmlns:a16="http://schemas.microsoft.com/office/drawing/2014/main" id="{00000000-0008-0000-0200-000088000000}"/>
            </a:ext>
          </a:extLst>
        </xdr:cNvPr>
        <xdr:cNvCxnSpPr/>
      </xdr:nvCxnSpPr>
      <xdr:spPr>
        <a:xfrm>
          <a:off x="7861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7" name="楕円 136">
          <a:extLst>
            <a:ext uri="{FF2B5EF4-FFF2-40B4-BE49-F238E27FC236}">
              <a16:creationId xmlns="" xmlns:a16="http://schemas.microsoft.com/office/drawing/2014/main" id="{00000000-0008-0000-0200-000089000000}"/>
            </a:ext>
          </a:extLst>
        </xdr:cNvPr>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99060</xdr:rowOff>
    </xdr:to>
    <xdr:cxnSp macro="">
      <xdr:nvCxnSpPr>
        <xdr:cNvPr id="138" name="直線コネクタ 137">
          <a:extLst>
            <a:ext uri="{FF2B5EF4-FFF2-40B4-BE49-F238E27FC236}">
              <a16:creationId xmlns="" xmlns:a16="http://schemas.microsoft.com/office/drawing/2014/main" id="{00000000-0008-0000-0200-00008A000000}"/>
            </a:ext>
          </a:extLst>
        </xdr:cNvPr>
        <xdr:cNvCxnSpPr/>
      </xdr:nvCxnSpPr>
      <xdr:spPr>
        <a:xfrm>
          <a:off x="6972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52087</xdr:rowOff>
    </xdr:from>
    <xdr:ext cx="469744" cy="259045"/>
    <xdr:sp macro="" textlink="">
      <xdr:nvSpPr>
        <xdr:cNvPr id="139" name="n_1aveValue【図書館】&#10;一人当たり面積">
          <a:extLst>
            <a:ext uri="{FF2B5EF4-FFF2-40B4-BE49-F238E27FC236}">
              <a16:creationId xmlns="" xmlns:a16="http://schemas.microsoft.com/office/drawing/2014/main" id="{00000000-0008-0000-0200-00008B000000}"/>
            </a:ext>
          </a:extLst>
        </xdr:cNvPr>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a:extLst>
            <a:ext uri="{FF2B5EF4-FFF2-40B4-BE49-F238E27FC236}">
              <a16:creationId xmlns="" xmlns:a16="http://schemas.microsoft.com/office/drawing/2014/main" id="{00000000-0008-0000-0200-00008C000000}"/>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a:extLst>
            <a:ext uri="{FF2B5EF4-FFF2-40B4-BE49-F238E27FC236}">
              <a16:creationId xmlns="" xmlns:a16="http://schemas.microsoft.com/office/drawing/2014/main" id="{00000000-0008-0000-0200-00008D000000}"/>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2" name="n_4aveValue【図書館】&#10;一人当たり面積">
          <a:extLst>
            <a:ext uri="{FF2B5EF4-FFF2-40B4-BE49-F238E27FC236}">
              <a16:creationId xmlns="" xmlns:a16="http://schemas.microsoft.com/office/drawing/2014/main" id="{00000000-0008-0000-0200-00008E000000}"/>
            </a:ext>
          </a:extLst>
        </xdr:cNvPr>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3" name="n_1mainValue【図書館】&#10;一人当たり面積">
          <a:extLst>
            <a:ext uri="{FF2B5EF4-FFF2-40B4-BE49-F238E27FC236}">
              <a16:creationId xmlns="" xmlns:a16="http://schemas.microsoft.com/office/drawing/2014/main" id="{00000000-0008-0000-0200-00008F000000}"/>
            </a:ext>
          </a:extLst>
        </xdr:cNvPr>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44" name="n_2mainValue【図書館】&#10;一人当たり面積">
          <a:extLst>
            <a:ext uri="{FF2B5EF4-FFF2-40B4-BE49-F238E27FC236}">
              <a16:creationId xmlns="" xmlns:a16="http://schemas.microsoft.com/office/drawing/2014/main" id="{00000000-0008-0000-0200-000090000000}"/>
            </a:ext>
          </a:extLst>
        </xdr:cNvPr>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45" name="n_3mainValue【図書館】&#10;一人当たり面積">
          <a:extLst>
            <a:ext uri="{FF2B5EF4-FFF2-40B4-BE49-F238E27FC236}">
              <a16:creationId xmlns="" xmlns:a16="http://schemas.microsoft.com/office/drawing/2014/main" id="{00000000-0008-0000-0200-000091000000}"/>
            </a:ext>
          </a:extLst>
        </xdr:cNvPr>
        <xdr:cNvSpPr txBox="1"/>
      </xdr:nvSpPr>
      <xdr:spPr>
        <a:xfrm>
          <a:off x="7626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6" name="n_4mainValue【図書館】&#10;一人当たり面積">
          <a:extLst>
            <a:ext uri="{FF2B5EF4-FFF2-40B4-BE49-F238E27FC236}">
              <a16:creationId xmlns="" xmlns:a16="http://schemas.microsoft.com/office/drawing/2014/main" id="{00000000-0008-0000-0200-000092000000}"/>
            </a:ext>
          </a:extLst>
        </xdr:cNvPr>
        <xdr:cNvSpPr txBox="1"/>
      </xdr:nvSpPr>
      <xdr:spPr>
        <a:xfrm>
          <a:off x="6737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 xmlns:a16="http://schemas.microsoft.com/office/drawing/2014/main" id="{00000000-0008-0000-0200-0000AB000000}"/>
            </a:ext>
          </a:extLst>
        </xdr:cNvPr>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 xmlns:a16="http://schemas.microsoft.com/office/drawing/2014/main" id="{00000000-0008-0000-0200-0000AC000000}"/>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 xmlns:a16="http://schemas.microsoft.com/office/drawing/2014/main" id="{00000000-0008-0000-0200-0000AD000000}"/>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 xmlns:a16="http://schemas.microsoft.com/office/drawing/2014/main" id="{00000000-0008-0000-0200-0000AE000000}"/>
            </a:ext>
          </a:extLst>
        </xdr:cNvPr>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 xmlns:a16="http://schemas.microsoft.com/office/drawing/2014/main" id="{00000000-0008-0000-0200-0000AF000000}"/>
            </a:ext>
          </a:extLst>
        </xdr:cNvPr>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a:extLst>
            <a:ext uri="{FF2B5EF4-FFF2-40B4-BE49-F238E27FC236}">
              <a16:creationId xmlns="" xmlns:a16="http://schemas.microsoft.com/office/drawing/2014/main" id="{00000000-0008-0000-0200-0000B0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 xmlns:a16="http://schemas.microsoft.com/office/drawing/2014/main" id="{00000000-0008-0000-0200-0000B1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 xmlns:a16="http://schemas.microsoft.com/office/drawing/2014/main" id="{00000000-0008-0000-0200-0000B2000000}"/>
            </a:ext>
          </a:extLst>
        </xdr:cNvPr>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 xmlns:a16="http://schemas.microsoft.com/office/drawing/2014/main" id="{00000000-0008-0000-0200-0000B3000000}"/>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 xmlns:a16="http://schemas.microsoft.com/office/drawing/2014/main" id="{00000000-0008-0000-0200-0000B4000000}"/>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 xmlns:a16="http://schemas.microsoft.com/office/drawing/2014/main" id="{00000000-0008-0000-0200-0000B5000000}"/>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7" name="楕円 186">
          <a:extLst>
            <a:ext uri="{FF2B5EF4-FFF2-40B4-BE49-F238E27FC236}">
              <a16:creationId xmlns="" xmlns:a16="http://schemas.microsoft.com/office/drawing/2014/main" id="{00000000-0008-0000-0200-0000BB000000}"/>
            </a:ext>
          </a:extLst>
        </xdr:cNvPr>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88" name="【体育館・プール】&#10;有形固定資産減価償却率該当値テキスト">
          <a:extLst>
            <a:ext uri="{FF2B5EF4-FFF2-40B4-BE49-F238E27FC236}">
              <a16:creationId xmlns="" xmlns:a16="http://schemas.microsoft.com/office/drawing/2014/main" id="{00000000-0008-0000-0200-0000BC000000}"/>
            </a:ext>
          </a:extLst>
        </xdr:cNvPr>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89" name="楕円 188">
          <a:extLst>
            <a:ext uri="{FF2B5EF4-FFF2-40B4-BE49-F238E27FC236}">
              <a16:creationId xmlns="" xmlns:a16="http://schemas.microsoft.com/office/drawing/2014/main" id="{00000000-0008-0000-0200-0000BD000000}"/>
            </a:ext>
          </a:extLst>
        </xdr:cNvPr>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xdr:rowOff>
    </xdr:from>
    <xdr:to>
      <xdr:col>24</xdr:col>
      <xdr:colOff>63500</xdr:colOff>
      <xdr:row>60</xdr:row>
      <xdr:rowOff>66675</xdr:rowOff>
    </xdr:to>
    <xdr:cxnSp macro="">
      <xdr:nvCxnSpPr>
        <xdr:cNvPr id="190" name="直線コネクタ 189">
          <a:extLst>
            <a:ext uri="{FF2B5EF4-FFF2-40B4-BE49-F238E27FC236}">
              <a16:creationId xmlns="" xmlns:a16="http://schemas.microsoft.com/office/drawing/2014/main" id="{00000000-0008-0000-0200-0000BE000000}"/>
            </a:ext>
          </a:extLst>
        </xdr:cNvPr>
        <xdr:cNvCxnSpPr/>
      </xdr:nvCxnSpPr>
      <xdr:spPr>
        <a:xfrm>
          <a:off x="3797300" y="1030033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191" name="楕円 190">
          <a:extLst>
            <a:ext uri="{FF2B5EF4-FFF2-40B4-BE49-F238E27FC236}">
              <a16:creationId xmlns="" xmlns:a16="http://schemas.microsoft.com/office/drawing/2014/main" id="{00000000-0008-0000-0200-0000BF000000}"/>
            </a:ext>
          </a:extLst>
        </xdr:cNvPr>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60</xdr:row>
      <xdr:rowOff>13335</xdr:rowOff>
    </xdr:to>
    <xdr:cxnSp macro="">
      <xdr:nvCxnSpPr>
        <xdr:cNvPr id="192" name="直線コネクタ 191">
          <a:extLst>
            <a:ext uri="{FF2B5EF4-FFF2-40B4-BE49-F238E27FC236}">
              <a16:creationId xmlns="" xmlns:a16="http://schemas.microsoft.com/office/drawing/2014/main" id="{00000000-0008-0000-0200-0000C0000000}"/>
            </a:ext>
          </a:extLst>
        </xdr:cNvPr>
        <xdr:cNvCxnSpPr/>
      </xdr:nvCxnSpPr>
      <xdr:spPr>
        <a:xfrm>
          <a:off x="2908300" y="102489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3" name="楕円 192">
          <a:extLst>
            <a:ext uri="{FF2B5EF4-FFF2-40B4-BE49-F238E27FC236}">
              <a16:creationId xmlns="" xmlns:a16="http://schemas.microsoft.com/office/drawing/2014/main" id="{00000000-0008-0000-0200-0000C1000000}"/>
            </a:ext>
          </a:extLst>
        </xdr:cNvPr>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59</xdr:row>
      <xdr:rowOff>133350</xdr:rowOff>
    </xdr:to>
    <xdr:cxnSp macro="">
      <xdr:nvCxnSpPr>
        <xdr:cNvPr id="194" name="直線コネクタ 193">
          <a:extLst>
            <a:ext uri="{FF2B5EF4-FFF2-40B4-BE49-F238E27FC236}">
              <a16:creationId xmlns="" xmlns:a16="http://schemas.microsoft.com/office/drawing/2014/main" id="{00000000-0008-0000-0200-0000C2000000}"/>
            </a:ext>
          </a:extLst>
        </xdr:cNvPr>
        <xdr:cNvCxnSpPr/>
      </xdr:nvCxnSpPr>
      <xdr:spPr>
        <a:xfrm>
          <a:off x="2019300" y="10195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143510</xdr:rowOff>
    </xdr:from>
    <xdr:to>
      <xdr:col>6</xdr:col>
      <xdr:colOff>38100</xdr:colOff>
      <xdr:row>59</xdr:row>
      <xdr:rowOff>73660</xdr:rowOff>
    </xdr:to>
    <xdr:sp macro="" textlink="">
      <xdr:nvSpPr>
        <xdr:cNvPr id="195" name="楕円 194">
          <a:extLst>
            <a:ext uri="{FF2B5EF4-FFF2-40B4-BE49-F238E27FC236}">
              <a16:creationId xmlns="" xmlns:a16="http://schemas.microsoft.com/office/drawing/2014/main" id="{00000000-0008-0000-0200-0000C3000000}"/>
            </a:ext>
          </a:extLst>
        </xdr:cNvPr>
        <xdr:cNvSpPr/>
      </xdr:nvSpPr>
      <xdr:spPr>
        <a:xfrm>
          <a:off x="1079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22860</xdr:rowOff>
    </xdr:from>
    <xdr:to>
      <xdr:col>10</xdr:col>
      <xdr:colOff>114300</xdr:colOff>
      <xdr:row>59</xdr:row>
      <xdr:rowOff>80010</xdr:rowOff>
    </xdr:to>
    <xdr:cxnSp macro="">
      <xdr:nvCxnSpPr>
        <xdr:cNvPr id="196" name="直線コネクタ 195">
          <a:extLst>
            <a:ext uri="{FF2B5EF4-FFF2-40B4-BE49-F238E27FC236}">
              <a16:creationId xmlns="" xmlns:a16="http://schemas.microsoft.com/office/drawing/2014/main" id="{00000000-0008-0000-0200-0000C4000000}"/>
            </a:ext>
          </a:extLst>
        </xdr:cNvPr>
        <xdr:cNvCxnSpPr/>
      </xdr:nvCxnSpPr>
      <xdr:spPr>
        <a:xfrm>
          <a:off x="1130300" y="101384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a:extLst>
            <a:ext uri="{FF2B5EF4-FFF2-40B4-BE49-F238E27FC236}">
              <a16:creationId xmlns="" xmlns:a16="http://schemas.microsoft.com/office/drawing/2014/main" id="{00000000-0008-0000-0200-0000C5000000}"/>
            </a:ext>
          </a:extLst>
        </xdr:cNvPr>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a:extLst>
            <a:ext uri="{FF2B5EF4-FFF2-40B4-BE49-F238E27FC236}">
              <a16:creationId xmlns="" xmlns:a16="http://schemas.microsoft.com/office/drawing/2014/main" id="{00000000-0008-0000-0200-0000C6000000}"/>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a:extLst>
            <a:ext uri="{FF2B5EF4-FFF2-40B4-BE49-F238E27FC236}">
              <a16:creationId xmlns="" xmlns:a16="http://schemas.microsoft.com/office/drawing/2014/main" id="{00000000-0008-0000-0200-0000C7000000}"/>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a:extLst>
            <a:ext uri="{FF2B5EF4-FFF2-40B4-BE49-F238E27FC236}">
              <a16:creationId xmlns="" xmlns:a16="http://schemas.microsoft.com/office/drawing/2014/main" id="{00000000-0008-0000-0200-0000C8000000}"/>
            </a:ext>
          </a:extLst>
        </xdr:cNvPr>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55262</xdr:rowOff>
    </xdr:from>
    <xdr:ext cx="405111" cy="259045"/>
    <xdr:sp macro="" textlink="">
      <xdr:nvSpPr>
        <xdr:cNvPr id="201" name="n_1mainValue【体育館・プール】&#10;有形固定資産減価償却率">
          <a:extLst>
            <a:ext uri="{FF2B5EF4-FFF2-40B4-BE49-F238E27FC236}">
              <a16:creationId xmlns="" xmlns:a16="http://schemas.microsoft.com/office/drawing/2014/main" id="{00000000-0008-0000-0200-0000C9000000}"/>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202" name="n_2mainValue【体育館・プール】&#10;有形固定資産減価償却率">
          <a:extLst>
            <a:ext uri="{FF2B5EF4-FFF2-40B4-BE49-F238E27FC236}">
              <a16:creationId xmlns="" xmlns:a16="http://schemas.microsoft.com/office/drawing/2014/main" id="{00000000-0008-0000-0200-0000CA000000}"/>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203" name="n_3mainValue【体育館・プール】&#10;有形固定資産減価償却率">
          <a:extLst>
            <a:ext uri="{FF2B5EF4-FFF2-40B4-BE49-F238E27FC236}">
              <a16:creationId xmlns="" xmlns:a16="http://schemas.microsoft.com/office/drawing/2014/main" id="{00000000-0008-0000-0200-0000CB000000}"/>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64787</xdr:rowOff>
    </xdr:from>
    <xdr:ext cx="405111" cy="259045"/>
    <xdr:sp macro="" textlink="">
      <xdr:nvSpPr>
        <xdr:cNvPr id="204" name="n_4mainValue【体育館・プール】&#10;有形固定資産減価償却率">
          <a:extLst>
            <a:ext uri="{FF2B5EF4-FFF2-40B4-BE49-F238E27FC236}">
              <a16:creationId xmlns="" xmlns:a16="http://schemas.microsoft.com/office/drawing/2014/main" id="{00000000-0008-0000-0200-0000CC000000}"/>
            </a:ext>
          </a:extLst>
        </xdr:cNvPr>
        <xdr:cNvSpPr txBox="1"/>
      </xdr:nvSpPr>
      <xdr:spPr>
        <a:xfrm>
          <a:off x="927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 xmlns:a16="http://schemas.microsoft.com/office/drawing/2014/main" id="{00000000-0008-0000-0200-0000E4000000}"/>
            </a:ext>
          </a:extLst>
        </xdr:cNvPr>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 xmlns:a16="http://schemas.microsoft.com/office/drawing/2014/main" id="{00000000-0008-0000-0200-0000E5000000}"/>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 xmlns:a16="http://schemas.microsoft.com/office/drawing/2014/main" id="{00000000-0008-0000-0200-0000E6000000}"/>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 xmlns:a16="http://schemas.microsoft.com/office/drawing/2014/main" id="{00000000-0008-0000-0200-0000E7000000}"/>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 xmlns:a16="http://schemas.microsoft.com/office/drawing/2014/main" id="{00000000-0008-0000-0200-0000E8000000}"/>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a:extLst>
            <a:ext uri="{FF2B5EF4-FFF2-40B4-BE49-F238E27FC236}">
              <a16:creationId xmlns="" xmlns:a16="http://schemas.microsoft.com/office/drawing/2014/main" id="{00000000-0008-0000-0200-0000E9000000}"/>
            </a:ext>
          </a:extLst>
        </xdr:cNvPr>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 xmlns:a16="http://schemas.microsoft.com/office/drawing/2014/main" id="{00000000-0008-0000-0200-0000EA000000}"/>
            </a:ext>
          </a:extLst>
        </xdr:cNvPr>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 xmlns:a16="http://schemas.microsoft.com/office/drawing/2014/main" id="{00000000-0008-0000-0200-0000EB000000}"/>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 xmlns:a16="http://schemas.microsoft.com/office/drawing/2014/main" id="{00000000-0008-0000-0200-0000EC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 xmlns:a16="http://schemas.microsoft.com/office/drawing/2014/main" id="{00000000-0008-0000-0200-0000ED000000}"/>
            </a:ext>
          </a:extLst>
        </xdr:cNvPr>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 xmlns:a16="http://schemas.microsoft.com/office/drawing/2014/main" id="{00000000-0008-0000-0200-0000EE000000}"/>
            </a:ext>
          </a:extLst>
        </xdr:cNvPr>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44" name="楕円 243">
          <a:extLst>
            <a:ext uri="{FF2B5EF4-FFF2-40B4-BE49-F238E27FC236}">
              <a16:creationId xmlns="" xmlns:a16="http://schemas.microsoft.com/office/drawing/2014/main" id="{00000000-0008-0000-0200-0000F4000000}"/>
            </a:ext>
          </a:extLst>
        </xdr:cNvPr>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130827</xdr:rowOff>
    </xdr:from>
    <xdr:ext cx="469744" cy="259045"/>
    <xdr:sp macro="" textlink="">
      <xdr:nvSpPr>
        <xdr:cNvPr id="245" name="【体育館・プール】&#10;一人当たり面積該当値テキスト">
          <a:extLst>
            <a:ext uri="{FF2B5EF4-FFF2-40B4-BE49-F238E27FC236}">
              <a16:creationId xmlns="" xmlns:a16="http://schemas.microsoft.com/office/drawing/2014/main" id="{00000000-0008-0000-0200-0000F5000000}"/>
            </a:ext>
          </a:extLst>
        </xdr:cNvPr>
        <xdr:cNvSpPr txBox="1"/>
      </xdr:nvSpPr>
      <xdr:spPr>
        <a:xfrm>
          <a:off x="10515600"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48260</xdr:rowOff>
    </xdr:from>
    <xdr:to>
      <xdr:col>50</xdr:col>
      <xdr:colOff>165100</xdr:colOff>
      <xdr:row>62</xdr:row>
      <xdr:rowOff>149860</xdr:rowOff>
    </xdr:to>
    <xdr:sp macro="" textlink="">
      <xdr:nvSpPr>
        <xdr:cNvPr id="246" name="楕円 245">
          <a:extLst>
            <a:ext uri="{FF2B5EF4-FFF2-40B4-BE49-F238E27FC236}">
              <a16:creationId xmlns="" xmlns:a16="http://schemas.microsoft.com/office/drawing/2014/main" id="{00000000-0008-0000-0200-0000F6000000}"/>
            </a:ext>
          </a:extLst>
        </xdr:cNvPr>
        <xdr:cNvSpPr/>
      </xdr:nvSpPr>
      <xdr:spPr>
        <a:xfrm>
          <a:off x="9588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95250</xdr:rowOff>
    </xdr:from>
    <xdr:to>
      <xdr:col>55</xdr:col>
      <xdr:colOff>0</xdr:colOff>
      <xdr:row>62</xdr:row>
      <xdr:rowOff>99060</xdr:rowOff>
    </xdr:to>
    <xdr:cxnSp macro="">
      <xdr:nvCxnSpPr>
        <xdr:cNvPr id="247" name="直線コネクタ 246">
          <a:extLst>
            <a:ext uri="{FF2B5EF4-FFF2-40B4-BE49-F238E27FC236}">
              <a16:creationId xmlns="" xmlns:a16="http://schemas.microsoft.com/office/drawing/2014/main" id="{00000000-0008-0000-0200-0000F7000000}"/>
            </a:ext>
          </a:extLst>
        </xdr:cNvPr>
        <xdr:cNvCxnSpPr/>
      </xdr:nvCxnSpPr>
      <xdr:spPr>
        <a:xfrm flipV="1">
          <a:off x="9639300" y="107251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48260</xdr:rowOff>
    </xdr:from>
    <xdr:to>
      <xdr:col>46</xdr:col>
      <xdr:colOff>38100</xdr:colOff>
      <xdr:row>62</xdr:row>
      <xdr:rowOff>149860</xdr:rowOff>
    </xdr:to>
    <xdr:sp macro="" textlink="">
      <xdr:nvSpPr>
        <xdr:cNvPr id="248" name="楕円 247">
          <a:extLst>
            <a:ext uri="{FF2B5EF4-FFF2-40B4-BE49-F238E27FC236}">
              <a16:creationId xmlns="" xmlns:a16="http://schemas.microsoft.com/office/drawing/2014/main" id="{00000000-0008-0000-0200-0000F8000000}"/>
            </a:ext>
          </a:extLst>
        </xdr:cNvPr>
        <xdr:cNvSpPr/>
      </xdr:nvSpPr>
      <xdr:spPr>
        <a:xfrm>
          <a:off x="8699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99060</xdr:rowOff>
    </xdr:from>
    <xdr:to>
      <xdr:col>50</xdr:col>
      <xdr:colOff>114300</xdr:colOff>
      <xdr:row>62</xdr:row>
      <xdr:rowOff>99060</xdr:rowOff>
    </xdr:to>
    <xdr:cxnSp macro="">
      <xdr:nvCxnSpPr>
        <xdr:cNvPr id="249" name="直線コネクタ 248">
          <a:extLst>
            <a:ext uri="{FF2B5EF4-FFF2-40B4-BE49-F238E27FC236}">
              <a16:creationId xmlns="" xmlns:a16="http://schemas.microsoft.com/office/drawing/2014/main" id="{00000000-0008-0000-0200-0000F9000000}"/>
            </a:ext>
          </a:extLst>
        </xdr:cNvPr>
        <xdr:cNvCxnSpPr/>
      </xdr:nvCxnSpPr>
      <xdr:spPr>
        <a:xfrm>
          <a:off x="8750300" y="1072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48260</xdr:rowOff>
    </xdr:from>
    <xdr:to>
      <xdr:col>41</xdr:col>
      <xdr:colOff>101600</xdr:colOff>
      <xdr:row>62</xdr:row>
      <xdr:rowOff>149860</xdr:rowOff>
    </xdr:to>
    <xdr:sp macro="" textlink="">
      <xdr:nvSpPr>
        <xdr:cNvPr id="250" name="楕円 249">
          <a:extLst>
            <a:ext uri="{FF2B5EF4-FFF2-40B4-BE49-F238E27FC236}">
              <a16:creationId xmlns="" xmlns:a16="http://schemas.microsoft.com/office/drawing/2014/main" id="{00000000-0008-0000-0200-0000FA000000}"/>
            </a:ext>
          </a:extLst>
        </xdr:cNvPr>
        <xdr:cNvSpPr/>
      </xdr:nvSpPr>
      <xdr:spPr>
        <a:xfrm>
          <a:off x="7810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99060</xdr:rowOff>
    </xdr:from>
    <xdr:to>
      <xdr:col>45</xdr:col>
      <xdr:colOff>177800</xdr:colOff>
      <xdr:row>62</xdr:row>
      <xdr:rowOff>99060</xdr:rowOff>
    </xdr:to>
    <xdr:cxnSp macro="">
      <xdr:nvCxnSpPr>
        <xdr:cNvPr id="251" name="直線コネクタ 250">
          <a:extLst>
            <a:ext uri="{FF2B5EF4-FFF2-40B4-BE49-F238E27FC236}">
              <a16:creationId xmlns="" xmlns:a16="http://schemas.microsoft.com/office/drawing/2014/main" id="{00000000-0008-0000-0200-0000FB000000}"/>
            </a:ext>
          </a:extLst>
        </xdr:cNvPr>
        <xdr:cNvCxnSpPr/>
      </xdr:nvCxnSpPr>
      <xdr:spPr>
        <a:xfrm>
          <a:off x="7861300" y="1072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48260</xdr:rowOff>
    </xdr:from>
    <xdr:to>
      <xdr:col>36</xdr:col>
      <xdr:colOff>165100</xdr:colOff>
      <xdr:row>62</xdr:row>
      <xdr:rowOff>149860</xdr:rowOff>
    </xdr:to>
    <xdr:sp macro="" textlink="">
      <xdr:nvSpPr>
        <xdr:cNvPr id="252" name="楕円 251">
          <a:extLst>
            <a:ext uri="{FF2B5EF4-FFF2-40B4-BE49-F238E27FC236}">
              <a16:creationId xmlns="" xmlns:a16="http://schemas.microsoft.com/office/drawing/2014/main" id="{00000000-0008-0000-0200-0000FC000000}"/>
            </a:ext>
          </a:extLst>
        </xdr:cNvPr>
        <xdr:cNvSpPr/>
      </xdr:nvSpPr>
      <xdr:spPr>
        <a:xfrm>
          <a:off x="6921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99060</xdr:rowOff>
    </xdr:from>
    <xdr:to>
      <xdr:col>41</xdr:col>
      <xdr:colOff>50800</xdr:colOff>
      <xdr:row>62</xdr:row>
      <xdr:rowOff>99060</xdr:rowOff>
    </xdr:to>
    <xdr:cxnSp macro="">
      <xdr:nvCxnSpPr>
        <xdr:cNvPr id="253" name="直線コネクタ 252">
          <a:extLst>
            <a:ext uri="{FF2B5EF4-FFF2-40B4-BE49-F238E27FC236}">
              <a16:creationId xmlns="" xmlns:a16="http://schemas.microsoft.com/office/drawing/2014/main" id="{00000000-0008-0000-0200-0000FD000000}"/>
            </a:ext>
          </a:extLst>
        </xdr:cNvPr>
        <xdr:cNvCxnSpPr/>
      </xdr:nvCxnSpPr>
      <xdr:spPr>
        <a:xfrm>
          <a:off x="6972300" y="1072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a:extLst>
            <a:ext uri="{FF2B5EF4-FFF2-40B4-BE49-F238E27FC236}">
              <a16:creationId xmlns="" xmlns:a16="http://schemas.microsoft.com/office/drawing/2014/main" id="{00000000-0008-0000-0200-0000FE000000}"/>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 xmlns:a16="http://schemas.microsoft.com/office/drawing/2014/main" id="{00000000-0008-0000-0200-0000FF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a:extLst>
            <a:ext uri="{FF2B5EF4-FFF2-40B4-BE49-F238E27FC236}">
              <a16:creationId xmlns="" xmlns:a16="http://schemas.microsoft.com/office/drawing/2014/main" id="{00000000-0008-0000-0200-000000010000}"/>
            </a:ext>
          </a:extLst>
        </xdr:cNvPr>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a:extLst>
            <a:ext uri="{FF2B5EF4-FFF2-40B4-BE49-F238E27FC236}">
              <a16:creationId xmlns="" xmlns:a16="http://schemas.microsoft.com/office/drawing/2014/main" id="{00000000-0008-0000-0200-000001010000}"/>
            </a:ext>
          </a:extLst>
        </xdr:cNvPr>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140987</xdr:rowOff>
    </xdr:from>
    <xdr:ext cx="469744" cy="259045"/>
    <xdr:sp macro="" textlink="">
      <xdr:nvSpPr>
        <xdr:cNvPr id="258" name="n_1mainValue【体育館・プール】&#10;一人当たり面積">
          <a:extLst>
            <a:ext uri="{FF2B5EF4-FFF2-40B4-BE49-F238E27FC236}">
              <a16:creationId xmlns="" xmlns:a16="http://schemas.microsoft.com/office/drawing/2014/main" id="{00000000-0008-0000-0200-000002010000}"/>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140987</xdr:rowOff>
    </xdr:from>
    <xdr:ext cx="469744" cy="259045"/>
    <xdr:sp macro="" textlink="">
      <xdr:nvSpPr>
        <xdr:cNvPr id="259" name="n_2mainValue【体育館・プール】&#10;一人当たり面積">
          <a:extLst>
            <a:ext uri="{FF2B5EF4-FFF2-40B4-BE49-F238E27FC236}">
              <a16:creationId xmlns="" xmlns:a16="http://schemas.microsoft.com/office/drawing/2014/main" id="{00000000-0008-0000-0200-000003010000}"/>
            </a:ext>
          </a:extLst>
        </xdr:cNvPr>
        <xdr:cNvSpPr txBox="1"/>
      </xdr:nvSpPr>
      <xdr:spPr>
        <a:xfrm>
          <a:off x="8515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140987</xdr:rowOff>
    </xdr:from>
    <xdr:ext cx="469744" cy="259045"/>
    <xdr:sp macro="" textlink="">
      <xdr:nvSpPr>
        <xdr:cNvPr id="260" name="n_3mainValue【体育館・プール】&#10;一人当たり面積">
          <a:extLst>
            <a:ext uri="{FF2B5EF4-FFF2-40B4-BE49-F238E27FC236}">
              <a16:creationId xmlns="" xmlns:a16="http://schemas.microsoft.com/office/drawing/2014/main" id="{00000000-0008-0000-0200-000004010000}"/>
            </a:ext>
          </a:extLst>
        </xdr:cNvPr>
        <xdr:cNvSpPr txBox="1"/>
      </xdr:nvSpPr>
      <xdr:spPr>
        <a:xfrm>
          <a:off x="7626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140987</xdr:rowOff>
    </xdr:from>
    <xdr:ext cx="469744" cy="259045"/>
    <xdr:sp macro="" textlink="">
      <xdr:nvSpPr>
        <xdr:cNvPr id="261" name="n_4mainValue【体育館・プール】&#10;一人当たり面積">
          <a:extLst>
            <a:ext uri="{FF2B5EF4-FFF2-40B4-BE49-F238E27FC236}">
              <a16:creationId xmlns="" xmlns:a16="http://schemas.microsoft.com/office/drawing/2014/main" id="{00000000-0008-0000-0200-000005010000}"/>
            </a:ext>
          </a:extLst>
        </xdr:cNvPr>
        <xdr:cNvSpPr txBox="1"/>
      </xdr:nvSpPr>
      <xdr:spPr>
        <a:xfrm>
          <a:off x="6737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 xmlns:a16="http://schemas.microsoft.com/office/drawing/2014/main" id="{00000000-0008-0000-0200-000010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 xmlns:a16="http://schemas.microsoft.com/office/drawing/2014/main" id="{00000000-0008-0000-02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 xmlns:a16="http://schemas.microsoft.com/office/drawing/2014/main" id="{00000000-0008-0000-0200-000012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 xmlns:a16="http://schemas.microsoft.com/office/drawing/2014/main" id="{00000000-0008-0000-02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 xmlns:a16="http://schemas.microsoft.com/office/drawing/2014/main" id="{00000000-0008-0000-02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 xmlns:a16="http://schemas.microsoft.com/office/drawing/2014/main" id="{00000000-0008-0000-02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 xmlns:a16="http://schemas.microsoft.com/office/drawing/2014/main" id="{00000000-0008-0000-02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 xmlns:a16="http://schemas.microsoft.com/office/drawing/2014/main" id="{00000000-0008-0000-02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 xmlns:a16="http://schemas.microsoft.com/office/drawing/2014/main" id="{00000000-0008-0000-02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 xmlns:a16="http://schemas.microsoft.com/office/drawing/2014/main" id="{00000000-0008-0000-02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 xmlns:a16="http://schemas.microsoft.com/office/drawing/2014/main" id="{00000000-0008-0000-02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 xmlns:a16="http://schemas.microsoft.com/office/drawing/2014/main" id="{00000000-0008-0000-02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 xmlns:a16="http://schemas.microsoft.com/office/drawing/2014/main" id="{00000000-0008-0000-02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 xmlns:a16="http://schemas.microsoft.com/office/drawing/2014/main" id="{00000000-0008-0000-0200-00001E010000}"/>
            </a:ext>
          </a:extLst>
        </xdr:cNvPr>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 xmlns:a16="http://schemas.microsoft.com/office/drawing/2014/main" id="{00000000-0008-0000-0200-00001F010000}"/>
            </a:ext>
          </a:extLst>
        </xdr:cNvPr>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 xmlns:a16="http://schemas.microsoft.com/office/drawing/2014/main" id="{00000000-0008-0000-0200-000020010000}"/>
            </a:ext>
          </a:extLst>
        </xdr:cNvPr>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 xmlns:a16="http://schemas.microsoft.com/office/drawing/2014/main" id="{00000000-0008-0000-0200-000021010000}"/>
            </a:ext>
          </a:extLst>
        </xdr:cNvPr>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 xmlns:a16="http://schemas.microsoft.com/office/drawing/2014/main" id="{00000000-0008-0000-0200-000022010000}"/>
            </a:ext>
          </a:extLst>
        </xdr:cNvPr>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a:extLst>
            <a:ext uri="{FF2B5EF4-FFF2-40B4-BE49-F238E27FC236}">
              <a16:creationId xmlns="" xmlns:a16="http://schemas.microsoft.com/office/drawing/2014/main" id="{00000000-0008-0000-0200-000023010000}"/>
            </a:ext>
          </a:extLst>
        </xdr:cNvPr>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 xmlns:a16="http://schemas.microsoft.com/office/drawing/2014/main" id="{00000000-0008-0000-0200-000024010000}"/>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 xmlns:a16="http://schemas.microsoft.com/office/drawing/2014/main" id="{00000000-0008-0000-0200-000025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 xmlns:a16="http://schemas.microsoft.com/office/drawing/2014/main" id="{00000000-0008-0000-0200-000026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 xmlns:a16="http://schemas.microsoft.com/office/drawing/2014/main" id="{00000000-0008-0000-0200-000027010000}"/>
            </a:ext>
          </a:extLst>
        </xdr:cNvPr>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 xmlns:a16="http://schemas.microsoft.com/office/drawing/2014/main" id="{00000000-0008-0000-0200-00002801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44450</xdr:rowOff>
    </xdr:from>
    <xdr:to>
      <xdr:col>24</xdr:col>
      <xdr:colOff>114300</xdr:colOff>
      <xdr:row>84</xdr:row>
      <xdr:rowOff>146050</xdr:rowOff>
    </xdr:to>
    <xdr:sp macro="" textlink="">
      <xdr:nvSpPr>
        <xdr:cNvPr id="302" name="楕円 301">
          <a:extLst>
            <a:ext uri="{FF2B5EF4-FFF2-40B4-BE49-F238E27FC236}">
              <a16:creationId xmlns="" xmlns:a16="http://schemas.microsoft.com/office/drawing/2014/main" id="{00000000-0008-0000-0200-00002E010000}"/>
            </a:ext>
          </a:extLst>
        </xdr:cNvPr>
        <xdr:cNvSpPr/>
      </xdr:nvSpPr>
      <xdr:spPr>
        <a:xfrm>
          <a:off x="4584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22877</xdr:rowOff>
    </xdr:from>
    <xdr:ext cx="405111" cy="259045"/>
    <xdr:sp macro="" textlink="">
      <xdr:nvSpPr>
        <xdr:cNvPr id="303" name="【福祉施設】&#10;有形固定資産減価償却率該当値テキスト">
          <a:extLst>
            <a:ext uri="{FF2B5EF4-FFF2-40B4-BE49-F238E27FC236}">
              <a16:creationId xmlns="" xmlns:a16="http://schemas.microsoft.com/office/drawing/2014/main" id="{00000000-0008-0000-0200-00002F010000}"/>
            </a:ext>
          </a:extLst>
        </xdr:cNvPr>
        <xdr:cNvSpPr txBox="1"/>
      </xdr:nvSpPr>
      <xdr:spPr>
        <a:xfrm>
          <a:off x="4673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304" name="楕円 303">
          <a:extLst>
            <a:ext uri="{FF2B5EF4-FFF2-40B4-BE49-F238E27FC236}">
              <a16:creationId xmlns="" xmlns:a16="http://schemas.microsoft.com/office/drawing/2014/main" id="{00000000-0008-0000-0200-000030010000}"/>
            </a:ext>
          </a:extLst>
        </xdr:cNvPr>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95250</xdr:rowOff>
    </xdr:to>
    <xdr:cxnSp macro="">
      <xdr:nvCxnSpPr>
        <xdr:cNvPr id="305" name="直線コネクタ 304">
          <a:extLst>
            <a:ext uri="{FF2B5EF4-FFF2-40B4-BE49-F238E27FC236}">
              <a16:creationId xmlns="" xmlns:a16="http://schemas.microsoft.com/office/drawing/2014/main" id="{00000000-0008-0000-0200-000031010000}"/>
            </a:ext>
          </a:extLst>
        </xdr:cNvPr>
        <xdr:cNvCxnSpPr/>
      </xdr:nvCxnSpPr>
      <xdr:spPr>
        <a:xfrm>
          <a:off x="3797300" y="144284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74930</xdr:rowOff>
    </xdr:from>
    <xdr:to>
      <xdr:col>15</xdr:col>
      <xdr:colOff>101600</xdr:colOff>
      <xdr:row>84</xdr:row>
      <xdr:rowOff>5080</xdr:rowOff>
    </xdr:to>
    <xdr:sp macro="" textlink="">
      <xdr:nvSpPr>
        <xdr:cNvPr id="306" name="楕円 305">
          <a:extLst>
            <a:ext uri="{FF2B5EF4-FFF2-40B4-BE49-F238E27FC236}">
              <a16:creationId xmlns="" xmlns:a16="http://schemas.microsoft.com/office/drawing/2014/main" id="{00000000-0008-0000-0200-000032010000}"/>
            </a:ext>
          </a:extLst>
        </xdr:cNvPr>
        <xdr:cNvSpPr/>
      </xdr:nvSpPr>
      <xdr:spPr>
        <a:xfrm>
          <a:off x="2857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84</xdr:row>
      <xdr:rowOff>26670</xdr:rowOff>
    </xdr:to>
    <xdr:cxnSp macro="">
      <xdr:nvCxnSpPr>
        <xdr:cNvPr id="307" name="直線コネクタ 306">
          <a:extLst>
            <a:ext uri="{FF2B5EF4-FFF2-40B4-BE49-F238E27FC236}">
              <a16:creationId xmlns="" xmlns:a16="http://schemas.microsoft.com/office/drawing/2014/main" id="{00000000-0008-0000-0200-000033010000}"/>
            </a:ext>
          </a:extLst>
        </xdr:cNvPr>
        <xdr:cNvCxnSpPr/>
      </xdr:nvCxnSpPr>
      <xdr:spPr>
        <a:xfrm>
          <a:off x="2908300" y="14356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2539</xdr:rowOff>
    </xdr:from>
    <xdr:to>
      <xdr:col>10</xdr:col>
      <xdr:colOff>165100</xdr:colOff>
      <xdr:row>83</xdr:row>
      <xdr:rowOff>104139</xdr:rowOff>
    </xdr:to>
    <xdr:sp macro="" textlink="">
      <xdr:nvSpPr>
        <xdr:cNvPr id="308" name="楕円 307">
          <a:extLst>
            <a:ext uri="{FF2B5EF4-FFF2-40B4-BE49-F238E27FC236}">
              <a16:creationId xmlns="" xmlns:a16="http://schemas.microsoft.com/office/drawing/2014/main" id="{00000000-0008-0000-0200-000034010000}"/>
            </a:ext>
          </a:extLst>
        </xdr:cNvPr>
        <xdr:cNvSpPr/>
      </xdr:nvSpPr>
      <xdr:spPr>
        <a:xfrm>
          <a:off x="1968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53339</xdr:rowOff>
    </xdr:from>
    <xdr:to>
      <xdr:col>15</xdr:col>
      <xdr:colOff>50800</xdr:colOff>
      <xdr:row>83</xdr:row>
      <xdr:rowOff>125730</xdr:rowOff>
    </xdr:to>
    <xdr:cxnSp macro="">
      <xdr:nvCxnSpPr>
        <xdr:cNvPr id="309" name="直線コネクタ 308">
          <a:extLst>
            <a:ext uri="{FF2B5EF4-FFF2-40B4-BE49-F238E27FC236}">
              <a16:creationId xmlns="" xmlns:a16="http://schemas.microsoft.com/office/drawing/2014/main" id="{00000000-0008-0000-0200-000035010000}"/>
            </a:ext>
          </a:extLst>
        </xdr:cNvPr>
        <xdr:cNvCxnSpPr/>
      </xdr:nvCxnSpPr>
      <xdr:spPr>
        <a:xfrm>
          <a:off x="2019300" y="14283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10" name="楕円 309">
          <a:extLst>
            <a:ext uri="{FF2B5EF4-FFF2-40B4-BE49-F238E27FC236}">
              <a16:creationId xmlns="" xmlns:a16="http://schemas.microsoft.com/office/drawing/2014/main" id="{00000000-0008-0000-0200-000036010000}"/>
            </a:ext>
          </a:extLst>
        </xdr:cNvPr>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53339</xdr:rowOff>
    </xdr:to>
    <xdr:cxnSp macro="">
      <xdr:nvCxnSpPr>
        <xdr:cNvPr id="311" name="直線コネクタ 310">
          <a:extLst>
            <a:ext uri="{FF2B5EF4-FFF2-40B4-BE49-F238E27FC236}">
              <a16:creationId xmlns="" xmlns:a16="http://schemas.microsoft.com/office/drawing/2014/main" id="{00000000-0008-0000-0200-000037010000}"/>
            </a:ext>
          </a:extLst>
        </xdr:cNvPr>
        <xdr:cNvCxnSpPr/>
      </xdr:nvCxnSpPr>
      <xdr:spPr>
        <a:xfrm>
          <a:off x="1130300" y="142113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 xmlns:a16="http://schemas.microsoft.com/office/drawing/2014/main" id="{00000000-0008-0000-0200-00003801000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a:extLst>
            <a:ext uri="{FF2B5EF4-FFF2-40B4-BE49-F238E27FC236}">
              <a16:creationId xmlns="" xmlns:a16="http://schemas.microsoft.com/office/drawing/2014/main" id="{00000000-0008-0000-0200-000039010000}"/>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a:extLst>
            <a:ext uri="{FF2B5EF4-FFF2-40B4-BE49-F238E27FC236}">
              <a16:creationId xmlns="" xmlns:a16="http://schemas.microsoft.com/office/drawing/2014/main" id="{00000000-0008-0000-0200-00003A010000}"/>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a:extLst>
            <a:ext uri="{FF2B5EF4-FFF2-40B4-BE49-F238E27FC236}">
              <a16:creationId xmlns="" xmlns:a16="http://schemas.microsoft.com/office/drawing/2014/main" id="{00000000-0008-0000-0200-00003B010000}"/>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316" name="n_1mainValue【福祉施設】&#10;有形固定資産減価償却率">
          <a:extLst>
            <a:ext uri="{FF2B5EF4-FFF2-40B4-BE49-F238E27FC236}">
              <a16:creationId xmlns="" xmlns:a16="http://schemas.microsoft.com/office/drawing/2014/main" id="{00000000-0008-0000-0200-00003C010000}"/>
            </a:ext>
          </a:extLst>
        </xdr:cNvPr>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167657</xdr:rowOff>
    </xdr:from>
    <xdr:ext cx="405111" cy="259045"/>
    <xdr:sp macro="" textlink="">
      <xdr:nvSpPr>
        <xdr:cNvPr id="317" name="n_2mainValue【福祉施設】&#10;有形固定資産減価償却率">
          <a:extLst>
            <a:ext uri="{FF2B5EF4-FFF2-40B4-BE49-F238E27FC236}">
              <a16:creationId xmlns="" xmlns:a16="http://schemas.microsoft.com/office/drawing/2014/main" id="{00000000-0008-0000-0200-00003D010000}"/>
            </a:ext>
          </a:extLst>
        </xdr:cNvPr>
        <xdr:cNvSpPr txBox="1"/>
      </xdr:nvSpPr>
      <xdr:spPr>
        <a:xfrm>
          <a:off x="2705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95266</xdr:rowOff>
    </xdr:from>
    <xdr:ext cx="405111" cy="259045"/>
    <xdr:sp macro="" textlink="">
      <xdr:nvSpPr>
        <xdr:cNvPr id="318" name="n_3mainValue【福祉施設】&#10;有形固定資産減価償却率">
          <a:extLst>
            <a:ext uri="{FF2B5EF4-FFF2-40B4-BE49-F238E27FC236}">
              <a16:creationId xmlns="" xmlns:a16="http://schemas.microsoft.com/office/drawing/2014/main" id="{00000000-0008-0000-0200-00003E010000}"/>
            </a:ext>
          </a:extLst>
        </xdr:cNvPr>
        <xdr:cNvSpPr txBox="1"/>
      </xdr:nvSpPr>
      <xdr:spPr>
        <a:xfrm>
          <a:off x="1816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9" name="n_4mainValue【福祉施設】&#10;有形固定資産減価償却率">
          <a:extLst>
            <a:ext uri="{FF2B5EF4-FFF2-40B4-BE49-F238E27FC236}">
              <a16:creationId xmlns="" xmlns:a16="http://schemas.microsoft.com/office/drawing/2014/main" id="{00000000-0008-0000-0200-00003F010000}"/>
            </a:ext>
          </a:extLst>
        </xdr:cNvPr>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 xmlns:a16="http://schemas.microsoft.com/office/drawing/2014/main" id="{00000000-0008-0000-02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 xmlns:a16="http://schemas.microsoft.com/office/drawing/2014/main" id="{00000000-0008-0000-02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 xmlns:a16="http://schemas.microsoft.com/office/drawing/2014/main" id="{00000000-0008-0000-02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 xmlns:a16="http://schemas.microsoft.com/office/drawing/2014/main" id="{00000000-0008-0000-0200-00004D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 xmlns:a16="http://schemas.microsoft.com/office/drawing/2014/main" id="{00000000-0008-0000-02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 xmlns:a16="http://schemas.microsoft.com/office/drawing/2014/main" id="{00000000-0008-0000-0200-00004F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 xmlns:a16="http://schemas.microsoft.com/office/drawing/2014/main" id="{00000000-0008-0000-02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 xmlns:a16="http://schemas.microsoft.com/office/drawing/2014/main" id="{00000000-0008-0000-0200-000051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 xmlns:a16="http://schemas.microsoft.com/office/drawing/2014/main" id="{00000000-0008-0000-02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 xmlns:a16="http://schemas.microsoft.com/office/drawing/2014/main" id="{00000000-0008-0000-0200-000053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 xmlns:a16="http://schemas.microsoft.com/office/drawing/2014/main" id="{00000000-0008-0000-02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 xmlns:a16="http://schemas.microsoft.com/office/drawing/2014/main" id="{00000000-0008-0000-0200-000055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 xmlns:a16="http://schemas.microsoft.com/office/drawing/2014/main" id="{00000000-0008-0000-0200-000059010000}"/>
            </a:ext>
          </a:extLst>
        </xdr:cNvPr>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 xmlns:a16="http://schemas.microsoft.com/office/drawing/2014/main" id="{00000000-0008-0000-0200-00005A010000}"/>
            </a:ext>
          </a:extLst>
        </xdr:cNvPr>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 xmlns:a16="http://schemas.microsoft.com/office/drawing/2014/main" id="{00000000-0008-0000-0200-00005B010000}"/>
            </a:ext>
          </a:extLst>
        </xdr:cNvPr>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 xmlns:a16="http://schemas.microsoft.com/office/drawing/2014/main" id="{00000000-0008-0000-0200-00005C010000}"/>
            </a:ext>
          </a:extLst>
        </xdr:cNvPr>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 xmlns:a16="http://schemas.microsoft.com/office/drawing/2014/main" id="{00000000-0008-0000-0200-00005D010000}"/>
            </a:ext>
          </a:extLst>
        </xdr:cNvPr>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a:extLst>
            <a:ext uri="{FF2B5EF4-FFF2-40B4-BE49-F238E27FC236}">
              <a16:creationId xmlns="" xmlns:a16="http://schemas.microsoft.com/office/drawing/2014/main" id="{00000000-0008-0000-0200-00005E010000}"/>
            </a:ext>
          </a:extLst>
        </xdr:cNvPr>
        <xdr:cNvSpPr txBox="1"/>
      </xdr:nvSpPr>
      <xdr:spPr>
        <a:xfrm>
          <a:off x="10515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 xmlns:a16="http://schemas.microsoft.com/office/drawing/2014/main" id="{00000000-0008-0000-0200-00005F010000}"/>
            </a:ext>
          </a:extLst>
        </xdr:cNvPr>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 xmlns:a16="http://schemas.microsoft.com/office/drawing/2014/main" id="{00000000-0008-0000-0200-000060010000}"/>
            </a:ext>
          </a:extLst>
        </xdr:cNvPr>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 xmlns:a16="http://schemas.microsoft.com/office/drawing/2014/main" id="{00000000-0008-0000-0200-000061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 xmlns:a16="http://schemas.microsoft.com/office/drawing/2014/main" id="{00000000-0008-0000-0200-000062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 xmlns:a16="http://schemas.microsoft.com/office/drawing/2014/main" id="{00000000-0008-0000-0200-000063010000}"/>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58057</xdr:rowOff>
    </xdr:from>
    <xdr:to>
      <xdr:col>55</xdr:col>
      <xdr:colOff>50800</xdr:colOff>
      <xdr:row>84</xdr:row>
      <xdr:rowOff>159657</xdr:rowOff>
    </xdr:to>
    <xdr:sp macro="" textlink="">
      <xdr:nvSpPr>
        <xdr:cNvPr id="361" name="楕円 360">
          <a:extLst>
            <a:ext uri="{FF2B5EF4-FFF2-40B4-BE49-F238E27FC236}">
              <a16:creationId xmlns="" xmlns:a16="http://schemas.microsoft.com/office/drawing/2014/main" id="{00000000-0008-0000-0200-000069010000}"/>
            </a:ext>
          </a:extLst>
        </xdr:cNvPr>
        <xdr:cNvSpPr/>
      </xdr:nvSpPr>
      <xdr:spPr>
        <a:xfrm>
          <a:off x="104267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36484</xdr:rowOff>
    </xdr:from>
    <xdr:ext cx="469744" cy="259045"/>
    <xdr:sp macro="" textlink="">
      <xdr:nvSpPr>
        <xdr:cNvPr id="362" name="【福祉施設】&#10;一人当たり面積該当値テキスト">
          <a:extLst>
            <a:ext uri="{FF2B5EF4-FFF2-40B4-BE49-F238E27FC236}">
              <a16:creationId xmlns="" xmlns:a16="http://schemas.microsoft.com/office/drawing/2014/main" id="{00000000-0008-0000-0200-00006A010000}"/>
            </a:ext>
          </a:extLst>
        </xdr:cNvPr>
        <xdr:cNvSpPr txBox="1"/>
      </xdr:nvSpPr>
      <xdr:spPr>
        <a:xfrm>
          <a:off x="10515600" y="1443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58057</xdr:rowOff>
    </xdr:from>
    <xdr:to>
      <xdr:col>50</xdr:col>
      <xdr:colOff>165100</xdr:colOff>
      <xdr:row>84</xdr:row>
      <xdr:rowOff>159657</xdr:rowOff>
    </xdr:to>
    <xdr:sp macro="" textlink="">
      <xdr:nvSpPr>
        <xdr:cNvPr id="363" name="楕円 362">
          <a:extLst>
            <a:ext uri="{FF2B5EF4-FFF2-40B4-BE49-F238E27FC236}">
              <a16:creationId xmlns="" xmlns:a16="http://schemas.microsoft.com/office/drawing/2014/main" id="{00000000-0008-0000-0200-00006B010000}"/>
            </a:ext>
          </a:extLst>
        </xdr:cNvPr>
        <xdr:cNvSpPr/>
      </xdr:nvSpPr>
      <xdr:spPr>
        <a:xfrm>
          <a:off x="9588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108857</xdr:rowOff>
    </xdr:from>
    <xdr:to>
      <xdr:col>55</xdr:col>
      <xdr:colOff>0</xdr:colOff>
      <xdr:row>84</xdr:row>
      <xdr:rowOff>108857</xdr:rowOff>
    </xdr:to>
    <xdr:cxnSp macro="">
      <xdr:nvCxnSpPr>
        <xdr:cNvPr id="364" name="直線コネクタ 363">
          <a:extLst>
            <a:ext uri="{FF2B5EF4-FFF2-40B4-BE49-F238E27FC236}">
              <a16:creationId xmlns="" xmlns:a16="http://schemas.microsoft.com/office/drawing/2014/main" id="{00000000-0008-0000-0200-00006C010000}"/>
            </a:ext>
          </a:extLst>
        </xdr:cNvPr>
        <xdr:cNvCxnSpPr/>
      </xdr:nvCxnSpPr>
      <xdr:spPr>
        <a:xfrm>
          <a:off x="9639300" y="14510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58057</xdr:rowOff>
    </xdr:from>
    <xdr:to>
      <xdr:col>46</xdr:col>
      <xdr:colOff>38100</xdr:colOff>
      <xdr:row>84</xdr:row>
      <xdr:rowOff>159657</xdr:rowOff>
    </xdr:to>
    <xdr:sp macro="" textlink="">
      <xdr:nvSpPr>
        <xdr:cNvPr id="365" name="楕円 364">
          <a:extLst>
            <a:ext uri="{FF2B5EF4-FFF2-40B4-BE49-F238E27FC236}">
              <a16:creationId xmlns="" xmlns:a16="http://schemas.microsoft.com/office/drawing/2014/main" id="{00000000-0008-0000-0200-00006D010000}"/>
            </a:ext>
          </a:extLst>
        </xdr:cNvPr>
        <xdr:cNvSpPr/>
      </xdr:nvSpPr>
      <xdr:spPr>
        <a:xfrm>
          <a:off x="8699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108857</xdr:rowOff>
    </xdr:from>
    <xdr:to>
      <xdr:col>50</xdr:col>
      <xdr:colOff>114300</xdr:colOff>
      <xdr:row>84</xdr:row>
      <xdr:rowOff>108857</xdr:rowOff>
    </xdr:to>
    <xdr:cxnSp macro="">
      <xdr:nvCxnSpPr>
        <xdr:cNvPr id="366" name="直線コネクタ 365">
          <a:extLst>
            <a:ext uri="{FF2B5EF4-FFF2-40B4-BE49-F238E27FC236}">
              <a16:creationId xmlns="" xmlns:a16="http://schemas.microsoft.com/office/drawing/2014/main" id="{00000000-0008-0000-0200-00006E010000}"/>
            </a:ext>
          </a:extLst>
        </xdr:cNvPr>
        <xdr:cNvCxnSpPr/>
      </xdr:nvCxnSpPr>
      <xdr:spPr>
        <a:xfrm>
          <a:off x="8750300" y="1451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68943</xdr:rowOff>
    </xdr:from>
    <xdr:to>
      <xdr:col>41</xdr:col>
      <xdr:colOff>101600</xdr:colOff>
      <xdr:row>84</xdr:row>
      <xdr:rowOff>170543</xdr:rowOff>
    </xdr:to>
    <xdr:sp macro="" textlink="">
      <xdr:nvSpPr>
        <xdr:cNvPr id="367" name="楕円 366">
          <a:extLst>
            <a:ext uri="{FF2B5EF4-FFF2-40B4-BE49-F238E27FC236}">
              <a16:creationId xmlns="" xmlns:a16="http://schemas.microsoft.com/office/drawing/2014/main" id="{00000000-0008-0000-0200-00006F010000}"/>
            </a:ext>
          </a:extLst>
        </xdr:cNvPr>
        <xdr:cNvSpPr/>
      </xdr:nvSpPr>
      <xdr:spPr>
        <a:xfrm>
          <a:off x="7810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108857</xdr:rowOff>
    </xdr:from>
    <xdr:to>
      <xdr:col>45</xdr:col>
      <xdr:colOff>177800</xdr:colOff>
      <xdr:row>84</xdr:row>
      <xdr:rowOff>119743</xdr:rowOff>
    </xdr:to>
    <xdr:cxnSp macro="">
      <xdr:nvCxnSpPr>
        <xdr:cNvPr id="368" name="直線コネクタ 367">
          <a:extLst>
            <a:ext uri="{FF2B5EF4-FFF2-40B4-BE49-F238E27FC236}">
              <a16:creationId xmlns="" xmlns:a16="http://schemas.microsoft.com/office/drawing/2014/main" id="{00000000-0008-0000-0200-000070010000}"/>
            </a:ext>
          </a:extLst>
        </xdr:cNvPr>
        <xdr:cNvCxnSpPr/>
      </xdr:nvCxnSpPr>
      <xdr:spPr>
        <a:xfrm flipV="1">
          <a:off x="7861300" y="14510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68943</xdr:rowOff>
    </xdr:from>
    <xdr:to>
      <xdr:col>36</xdr:col>
      <xdr:colOff>165100</xdr:colOff>
      <xdr:row>84</xdr:row>
      <xdr:rowOff>170543</xdr:rowOff>
    </xdr:to>
    <xdr:sp macro="" textlink="">
      <xdr:nvSpPr>
        <xdr:cNvPr id="369" name="楕円 368">
          <a:extLst>
            <a:ext uri="{FF2B5EF4-FFF2-40B4-BE49-F238E27FC236}">
              <a16:creationId xmlns="" xmlns:a16="http://schemas.microsoft.com/office/drawing/2014/main" id="{00000000-0008-0000-0200-000071010000}"/>
            </a:ext>
          </a:extLst>
        </xdr:cNvPr>
        <xdr:cNvSpPr/>
      </xdr:nvSpPr>
      <xdr:spPr>
        <a:xfrm>
          <a:off x="6921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119743</xdr:rowOff>
    </xdr:from>
    <xdr:to>
      <xdr:col>41</xdr:col>
      <xdr:colOff>50800</xdr:colOff>
      <xdr:row>84</xdr:row>
      <xdr:rowOff>119743</xdr:rowOff>
    </xdr:to>
    <xdr:cxnSp macro="">
      <xdr:nvCxnSpPr>
        <xdr:cNvPr id="370" name="直線コネクタ 369">
          <a:extLst>
            <a:ext uri="{FF2B5EF4-FFF2-40B4-BE49-F238E27FC236}">
              <a16:creationId xmlns="" xmlns:a16="http://schemas.microsoft.com/office/drawing/2014/main" id="{00000000-0008-0000-0200-000072010000}"/>
            </a:ext>
          </a:extLst>
        </xdr:cNvPr>
        <xdr:cNvCxnSpPr/>
      </xdr:nvCxnSpPr>
      <xdr:spPr>
        <a:xfrm>
          <a:off x="6972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a:extLst>
            <a:ext uri="{FF2B5EF4-FFF2-40B4-BE49-F238E27FC236}">
              <a16:creationId xmlns="" xmlns:a16="http://schemas.microsoft.com/office/drawing/2014/main" id="{00000000-0008-0000-0200-000073010000}"/>
            </a:ext>
          </a:extLst>
        </xdr:cNvPr>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a:extLst>
            <a:ext uri="{FF2B5EF4-FFF2-40B4-BE49-F238E27FC236}">
              <a16:creationId xmlns="" xmlns:a16="http://schemas.microsoft.com/office/drawing/2014/main" id="{00000000-0008-0000-0200-000074010000}"/>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a:extLst>
            <a:ext uri="{FF2B5EF4-FFF2-40B4-BE49-F238E27FC236}">
              <a16:creationId xmlns="" xmlns:a16="http://schemas.microsoft.com/office/drawing/2014/main" id="{00000000-0008-0000-0200-000075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a:extLst>
            <a:ext uri="{FF2B5EF4-FFF2-40B4-BE49-F238E27FC236}">
              <a16:creationId xmlns="" xmlns:a16="http://schemas.microsoft.com/office/drawing/2014/main" id="{00000000-0008-0000-0200-000076010000}"/>
            </a:ext>
          </a:extLst>
        </xdr:cNvPr>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150784</xdr:rowOff>
    </xdr:from>
    <xdr:ext cx="469744" cy="259045"/>
    <xdr:sp macro="" textlink="">
      <xdr:nvSpPr>
        <xdr:cNvPr id="375" name="n_1mainValue【福祉施設】&#10;一人当たり面積">
          <a:extLst>
            <a:ext uri="{FF2B5EF4-FFF2-40B4-BE49-F238E27FC236}">
              <a16:creationId xmlns="" xmlns:a16="http://schemas.microsoft.com/office/drawing/2014/main" id="{00000000-0008-0000-0200-000077010000}"/>
            </a:ext>
          </a:extLst>
        </xdr:cNvPr>
        <xdr:cNvSpPr txBox="1"/>
      </xdr:nvSpPr>
      <xdr:spPr>
        <a:xfrm>
          <a:off x="93917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150784</xdr:rowOff>
    </xdr:from>
    <xdr:ext cx="469744" cy="259045"/>
    <xdr:sp macro="" textlink="">
      <xdr:nvSpPr>
        <xdr:cNvPr id="376" name="n_2mainValue【福祉施設】&#10;一人当たり面積">
          <a:extLst>
            <a:ext uri="{FF2B5EF4-FFF2-40B4-BE49-F238E27FC236}">
              <a16:creationId xmlns="" xmlns:a16="http://schemas.microsoft.com/office/drawing/2014/main" id="{00000000-0008-0000-0200-000078010000}"/>
            </a:ext>
          </a:extLst>
        </xdr:cNvPr>
        <xdr:cNvSpPr txBox="1"/>
      </xdr:nvSpPr>
      <xdr:spPr>
        <a:xfrm>
          <a:off x="8515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161670</xdr:rowOff>
    </xdr:from>
    <xdr:ext cx="469744" cy="259045"/>
    <xdr:sp macro="" textlink="">
      <xdr:nvSpPr>
        <xdr:cNvPr id="377" name="n_3mainValue【福祉施設】&#10;一人当たり面積">
          <a:extLst>
            <a:ext uri="{FF2B5EF4-FFF2-40B4-BE49-F238E27FC236}">
              <a16:creationId xmlns="" xmlns:a16="http://schemas.microsoft.com/office/drawing/2014/main" id="{00000000-0008-0000-0200-000079010000}"/>
            </a:ext>
          </a:extLst>
        </xdr:cNvPr>
        <xdr:cNvSpPr txBox="1"/>
      </xdr:nvSpPr>
      <xdr:spPr>
        <a:xfrm>
          <a:off x="7626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161670</xdr:rowOff>
    </xdr:from>
    <xdr:ext cx="469744" cy="259045"/>
    <xdr:sp macro="" textlink="">
      <xdr:nvSpPr>
        <xdr:cNvPr id="378" name="n_4mainValue【福祉施設】&#10;一人当たり面積">
          <a:extLst>
            <a:ext uri="{FF2B5EF4-FFF2-40B4-BE49-F238E27FC236}">
              <a16:creationId xmlns="" xmlns:a16="http://schemas.microsoft.com/office/drawing/2014/main" id="{00000000-0008-0000-0200-00007A010000}"/>
            </a:ext>
          </a:extLst>
        </xdr:cNvPr>
        <xdr:cNvSpPr txBox="1"/>
      </xdr:nvSpPr>
      <xdr:spPr>
        <a:xfrm>
          <a:off x="6737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 xmlns:a16="http://schemas.microsoft.com/office/drawing/2014/main" id="{00000000-0008-0000-0200-000094010000}"/>
            </a:ext>
          </a:extLst>
        </xdr:cNvPr>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 xmlns:a16="http://schemas.microsoft.com/office/drawing/2014/main" id="{00000000-0008-0000-0200-000095010000}"/>
            </a:ext>
          </a:extLst>
        </xdr:cNvPr>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 xmlns:a16="http://schemas.microsoft.com/office/drawing/2014/main" id="{00000000-0008-0000-0200-000096010000}"/>
            </a:ext>
          </a:extLst>
        </xdr:cNvPr>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 xmlns:a16="http://schemas.microsoft.com/office/drawing/2014/main" id="{00000000-0008-0000-0200-000097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 xmlns:a16="http://schemas.microsoft.com/office/drawing/2014/main" id="{00000000-0008-0000-0200-000098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a:extLst>
            <a:ext uri="{FF2B5EF4-FFF2-40B4-BE49-F238E27FC236}">
              <a16:creationId xmlns="" xmlns:a16="http://schemas.microsoft.com/office/drawing/2014/main" id="{00000000-0008-0000-0200-000099010000}"/>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 xmlns:a16="http://schemas.microsoft.com/office/drawing/2014/main" id="{00000000-0008-0000-0200-00009A010000}"/>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 xmlns:a16="http://schemas.microsoft.com/office/drawing/2014/main" id="{00000000-0008-0000-0200-00009B010000}"/>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 xmlns:a16="http://schemas.microsoft.com/office/drawing/2014/main" id="{00000000-0008-0000-0200-00009C010000}"/>
            </a:ext>
          </a:extLst>
        </xdr:cNvPr>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 xmlns:a16="http://schemas.microsoft.com/office/drawing/2014/main" id="{00000000-0008-0000-0200-00009D010000}"/>
            </a:ext>
          </a:extLst>
        </xdr:cNvPr>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 xmlns:a16="http://schemas.microsoft.com/office/drawing/2014/main" id="{00000000-0008-0000-0200-00009E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67855</xdr:rowOff>
    </xdr:from>
    <xdr:to>
      <xdr:col>24</xdr:col>
      <xdr:colOff>114300</xdr:colOff>
      <xdr:row>106</xdr:row>
      <xdr:rowOff>169455</xdr:rowOff>
    </xdr:to>
    <xdr:sp macro="" textlink="">
      <xdr:nvSpPr>
        <xdr:cNvPr id="420" name="楕円 419">
          <a:extLst>
            <a:ext uri="{FF2B5EF4-FFF2-40B4-BE49-F238E27FC236}">
              <a16:creationId xmlns="" xmlns:a16="http://schemas.microsoft.com/office/drawing/2014/main" id="{00000000-0008-0000-0200-0000A4010000}"/>
            </a:ext>
          </a:extLst>
        </xdr:cNvPr>
        <xdr:cNvSpPr/>
      </xdr:nvSpPr>
      <xdr:spPr>
        <a:xfrm>
          <a:off x="4584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46282</xdr:rowOff>
    </xdr:from>
    <xdr:ext cx="405111" cy="259045"/>
    <xdr:sp macro="" textlink="">
      <xdr:nvSpPr>
        <xdr:cNvPr id="421" name="【市民会館】&#10;有形固定資産減価償却率該当値テキスト">
          <a:extLst>
            <a:ext uri="{FF2B5EF4-FFF2-40B4-BE49-F238E27FC236}">
              <a16:creationId xmlns="" xmlns:a16="http://schemas.microsoft.com/office/drawing/2014/main" id="{00000000-0008-0000-0200-0000A5010000}"/>
            </a:ext>
          </a:extLst>
        </xdr:cNvPr>
        <xdr:cNvSpPr txBox="1"/>
      </xdr:nvSpPr>
      <xdr:spPr>
        <a:xfrm>
          <a:off x="4673600"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35198</xdr:rowOff>
    </xdr:from>
    <xdr:to>
      <xdr:col>20</xdr:col>
      <xdr:colOff>38100</xdr:colOff>
      <xdr:row>106</xdr:row>
      <xdr:rowOff>136798</xdr:rowOff>
    </xdr:to>
    <xdr:sp macro="" textlink="">
      <xdr:nvSpPr>
        <xdr:cNvPr id="422" name="楕円 421">
          <a:extLst>
            <a:ext uri="{FF2B5EF4-FFF2-40B4-BE49-F238E27FC236}">
              <a16:creationId xmlns="" xmlns:a16="http://schemas.microsoft.com/office/drawing/2014/main" id="{00000000-0008-0000-0200-0000A6010000}"/>
            </a:ext>
          </a:extLst>
        </xdr:cNvPr>
        <xdr:cNvSpPr/>
      </xdr:nvSpPr>
      <xdr:spPr>
        <a:xfrm>
          <a:off x="3746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85998</xdr:rowOff>
    </xdr:from>
    <xdr:to>
      <xdr:col>24</xdr:col>
      <xdr:colOff>63500</xdr:colOff>
      <xdr:row>106</xdr:row>
      <xdr:rowOff>118655</xdr:rowOff>
    </xdr:to>
    <xdr:cxnSp macro="">
      <xdr:nvCxnSpPr>
        <xdr:cNvPr id="423" name="直線コネクタ 422">
          <a:extLst>
            <a:ext uri="{FF2B5EF4-FFF2-40B4-BE49-F238E27FC236}">
              <a16:creationId xmlns="" xmlns:a16="http://schemas.microsoft.com/office/drawing/2014/main" id="{00000000-0008-0000-0200-0000A7010000}"/>
            </a:ext>
          </a:extLst>
        </xdr:cNvPr>
        <xdr:cNvCxnSpPr/>
      </xdr:nvCxnSpPr>
      <xdr:spPr>
        <a:xfrm>
          <a:off x="3797300" y="182596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424" name="楕円 423">
          <a:extLst>
            <a:ext uri="{FF2B5EF4-FFF2-40B4-BE49-F238E27FC236}">
              <a16:creationId xmlns="" xmlns:a16="http://schemas.microsoft.com/office/drawing/2014/main" id="{00000000-0008-0000-0200-0000A8010000}"/>
            </a:ext>
          </a:extLst>
        </xdr:cNvPr>
        <xdr:cNvSpPr/>
      </xdr:nvSpPr>
      <xdr:spPr>
        <a:xfrm>
          <a:off x="2857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85998</xdr:rowOff>
    </xdr:to>
    <xdr:cxnSp macro="">
      <xdr:nvCxnSpPr>
        <xdr:cNvPr id="425" name="直線コネクタ 424">
          <a:extLst>
            <a:ext uri="{FF2B5EF4-FFF2-40B4-BE49-F238E27FC236}">
              <a16:creationId xmlns="" xmlns:a16="http://schemas.microsoft.com/office/drawing/2014/main" id="{00000000-0008-0000-0200-0000A9010000}"/>
            </a:ext>
          </a:extLst>
        </xdr:cNvPr>
        <xdr:cNvCxnSpPr/>
      </xdr:nvCxnSpPr>
      <xdr:spPr>
        <a:xfrm>
          <a:off x="2908300" y="182270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141332</xdr:rowOff>
    </xdr:from>
    <xdr:to>
      <xdr:col>10</xdr:col>
      <xdr:colOff>165100</xdr:colOff>
      <xdr:row>106</xdr:row>
      <xdr:rowOff>71482</xdr:rowOff>
    </xdr:to>
    <xdr:sp macro="" textlink="">
      <xdr:nvSpPr>
        <xdr:cNvPr id="426" name="楕円 425">
          <a:extLst>
            <a:ext uri="{FF2B5EF4-FFF2-40B4-BE49-F238E27FC236}">
              <a16:creationId xmlns="" xmlns:a16="http://schemas.microsoft.com/office/drawing/2014/main" id="{00000000-0008-0000-0200-0000AA010000}"/>
            </a:ext>
          </a:extLst>
        </xdr:cNvPr>
        <xdr:cNvSpPr/>
      </xdr:nvSpPr>
      <xdr:spPr>
        <a:xfrm>
          <a:off x="1968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20682</xdr:rowOff>
    </xdr:from>
    <xdr:to>
      <xdr:col>15</xdr:col>
      <xdr:colOff>50800</xdr:colOff>
      <xdr:row>106</xdr:row>
      <xdr:rowOff>53339</xdr:rowOff>
    </xdr:to>
    <xdr:cxnSp macro="">
      <xdr:nvCxnSpPr>
        <xdr:cNvPr id="427" name="直線コネクタ 426">
          <a:extLst>
            <a:ext uri="{FF2B5EF4-FFF2-40B4-BE49-F238E27FC236}">
              <a16:creationId xmlns="" xmlns:a16="http://schemas.microsoft.com/office/drawing/2014/main" id="{00000000-0008-0000-0200-0000AB010000}"/>
            </a:ext>
          </a:extLst>
        </xdr:cNvPr>
        <xdr:cNvCxnSpPr/>
      </xdr:nvCxnSpPr>
      <xdr:spPr>
        <a:xfrm>
          <a:off x="2019300" y="181943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108676</xdr:rowOff>
    </xdr:from>
    <xdr:to>
      <xdr:col>6</xdr:col>
      <xdr:colOff>38100</xdr:colOff>
      <xdr:row>106</xdr:row>
      <xdr:rowOff>38826</xdr:rowOff>
    </xdr:to>
    <xdr:sp macro="" textlink="">
      <xdr:nvSpPr>
        <xdr:cNvPr id="428" name="楕円 427">
          <a:extLst>
            <a:ext uri="{FF2B5EF4-FFF2-40B4-BE49-F238E27FC236}">
              <a16:creationId xmlns="" xmlns:a16="http://schemas.microsoft.com/office/drawing/2014/main" id="{00000000-0008-0000-0200-0000AC010000}"/>
            </a:ext>
          </a:extLst>
        </xdr:cNvPr>
        <xdr:cNvSpPr/>
      </xdr:nvSpPr>
      <xdr:spPr>
        <a:xfrm>
          <a:off x="1079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159476</xdr:rowOff>
    </xdr:from>
    <xdr:to>
      <xdr:col>10</xdr:col>
      <xdr:colOff>114300</xdr:colOff>
      <xdr:row>106</xdr:row>
      <xdr:rowOff>20682</xdr:rowOff>
    </xdr:to>
    <xdr:cxnSp macro="">
      <xdr:nvCxnSpPr>
        <xdr:cNvPr id="429" name="直線コネクタ 428">
          <a:extLst>
            <a:ext uri="{FF2B5EF4-FFF2-40B4-BE49-F238E27FC236}">
              <a16:creationId xmlns="" xmlns:a16="http://schemas.microsoft.com/office/drawing/2014/main" id="{00000000-0008-0000-0200-0000AD010000}"/>
            </a:ext>
          </a:extLst>
        </xdr:cNvPr>
        <xdr:cNvCxnSpPr/>
      </xdr:nvCxnSpPr>
      <xdr:spPr>
        <a:xfrm>
          <a:off x="1130300" y="181617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 xmlns:a16="http://schemas.microsoft.com/office/drawing/2014/main" id="{00000000-0008-0000-0200-0000AE010000}"/>
            </a:ext>
          </a:extLst>
        </xdr:cNvPr>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31" name="n_2aveValue【市民会館】&#10;有形固定資産減価償却率">
          <a:extLst>
            <a:ext uri="{FF2B5EF4-FFF2-40B4-BE49-F238E27FC236}">
              <a16:creationId xmlns="" xmlns:a16="http://schemas.microsoft.com/office/drawing/2014/main" id="{00000000-0008-0000-0200-0000AF010000}"/>
            </a:ext>
          </a:extLst>
        </xdr:cNvPr>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432" name="n_3aveValue【市民会館】&#10;有形固定資産減価償却率">
          <a:extLst>
            <a:ext uri="{FF2B5EF4-FFF2-40B4-BE49-F238E27FC236}">
              <a16:creationId xmlns="" xmlns:a16="http://schemas.microsoft.com/office/drawing/2014/main" id="{00000000-0008-0000-0200-0000B0010000}"/>
            </a:ext>
          </a:extLst>
        </xdr:cNvPr>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a:extLst>
            <a:ext uri="{FF2B5EF4-FFF2-40B4-BE49-F238E27FC236}">
              <a16:creationId xmlns="" xmlns:a16="http://schemas.microsoft.com/office/drawing/2014/main" id="{00000000-0008-0000-0200-0000B1010000}"/>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127925</xdr:rowOff>
    </xdr:from>
    <xdr:ext cx="405111" cy="259045"/>
    <xdr:sp macro="" textlink="">
      <xdr:nvSpPr>
        <xdr:cNvPr id="434" name="n_1mainValue【市民会館】&#10;有形固定資産減価償却率">
          <a:extLst>
            <a:ext uri="{FF2B5EF4-FFF2-40B4-BE49-F238E27FC236}">
              <a16:creationId xmlns="" xmlns:a16="http://schemas.microsoft.com/office/drawing/2014/main" id="{00000000-0008-0000-0200-0000B2010000}"/>
            </a:ext>
          </a:extLst>
        </xdr:cNvPr>
        <xdr:cNvSpPr txBox="1"/>
      </xdr:nvSpPr>
      <xdr:spPr>
        <a:xfrm>
          <a:off x="35820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435" name="n_2mainValue【市民会館】&#10;有形固定資産減価償却率">
          <a:extLst>
            <a:ext uri="{FF2B5EF4-FFF2-40B4-BE49-F238E27FC236}">
              <a16:creationId xmlns="" xmlns:a16="http://schemas.microsoft.com/office/drawing/2014/main" id="{00000000-0008-0000-0200-0000B3010000}"/>
            </a:ext>
          </a:extLst>
        </xdr:cNvPr>
        <xdr:cNvSpPr txBox="1"/>
      </xdr:nvSpPr>
      <xdr:spPr>
        <a:xfrm>
          <a:off x="2705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62609</xdr:rowOff>
    </xdr:from>
    <xdr:ext cx="405111" cy="259045"/>
    <xdr:sp macro="" textlink="">
      <xdr:nvSpPr>
        <xdr:cNvPr id="436" name="n_3mainValue【市民会館】&#10;有形固定資産減価償却率">
          <a:extLst>
            <a:ext uri="{FF2B5EF4-FFF2-40B4-BE49-F238E27FC236}">
              <a16:creationId xmlns="" xmlns:a16="http://schemas.microsoft.com/office/drawing/2014/main" id="{00000000-0008-0000-0200-0000B4010000}"/>
            </a:ext>
          </a:extLst>
        </xdr:cNvPr>
        <xdr:cNvSpPr txBox="1"/>
      </xdr:nvSpPr>
      <xdr:spPr>
        <a:xfrm>
          <a:off x="1816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29953</xdr:rowOff>
    </xdr:from>
    <xdr:ext cx="405111" cy="259045"/>
    <xdr:sp macro="" textlink="">
      <xdr:nvSpPr>
        <xdr:cNvPr id="437" name="n_4mainValue【市民会館】&#10;有形固定資産減価償却率">
          <a:extLst>
            <a:ext uri="{FF2B5EF4-FFF2-40B4-BE49-F238E27FC236}">
              <a16:creationId xmlns="" xmlns:a16="http://schemas.microsoft.com/office/drawing/2014/main" id="{00000000-0008-0000-0200-0000B5010000}"/>
            </a:ext>
          </a:extLst>
        </xdr:cNvPr>
        <xdr:cNvSpPr txBox="1"/>
      </xdr:nvSpPr>
      <xdr:spPr>
        <a:xfrm>
          <a:off x="927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 xmlns:a16="http://schemas.microsoft.com/office/drawing/2014/main" id="{00000000-0008-0000-0200-0000CD010000}"/>
            </a:ext>
          </a:extLst>
        </xdr:cNvPr>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 xmlns:a16="http://schemas.microsoft.com/office/drawing/2014/main" id="{00000000-0008-0000-0200-0000CE010000}"/>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 xmlns:a16="http://schemas.microsoft.com/office/drawing/2014/main" id="{00000000-0008-0000-0200-0000CF010000}"/>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 xmlns:a16="http://schemas.microsoft.com/office/drawing/2014/main" id="{00000000-0008-0000-0200-0000D0010000}"/>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 xmlns:a16="http://schemas.microsoft.com/office/drawing/2014/main" id="{00000000-0008-0000-0200-0000D1010000}"/>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44466</xdr:rowOff>
    </xdr:from>
    <xdr:ext cx="469744" cy="259045"/>
    <xdr:sp macro="" textlink="">
      <xdr:nvSpPr>
        <xdr:cNvPr id="466" name="【市民会館】&#10;一人当たり面積平均値テキスト">
          <a:extLst>
            <a:ext uri="{FF2B5EF4-FFF2-40B4-BE49-F238E27FC236}">
              <a16:creationId xmlns="" xmlns:a16="http://schemas.microsoft.com/office/drawing/2014/main" id="{00000000-0008-0000-0200-0000D2010000}"/>
            </a:ext>
          </a:extLst>
        </xdr:cNvPr>
        <xdr:cNvSpPr txBox="1"/>
      </xdr:nvSpPr>
      <xdr:spPr>
        <a:xfrm>
          <a:off x="10515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 xmlns:a16="http://schemas.microsoft.com/office/drawing/2014/main" id="{00000000-0008-0000-0200-0000D3010000}"/>
            </a:ext>
          </a:extLst>
        </xdr:cNvPr>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 xmlns:a16="http://schemas.microsoft.com/office/drawing/2014/main" id="{00000000-0008-0000-0200-0000D4010000}"/>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 xmlns:a16="http://schemas.microsoft.com/office/drawing/2014/main" id="{00000000-0008-0000-0200-0000D5010000}"/>
            </a:ext>
          </a:extLst>
        </xdr:cNvPr>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 xmlns:a16="http://schemas.microsoft.com/office/drawing/2014/main" id="{00000000-0008-0000-0200-0000D6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 xmlns:a16="http://schemas.microsoft.com/office/drawing/2014/main" id="{00000000-0008-0000-0200-0000D7010000}"/>
            </a:ext>
          </a:extLst>
        </xdr:cNvPr>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78739</xdr:rowOff>
    </xdr:from>
    <xdr:to>
      <xdr:col>55</xdr:col>
      <xdr:colOff>50800</xdr:colOff>
      <xdr:row>107</xdr:row>
      <xdr:rowOff>8889</xdr:rowOff>
    </xdr:to>
    <xdr:sp macro="" textlink="">
      <xdr:nvSpPr>
        <xdr:cNvPr id="477" name="楕円 476">
          <a:extLst>
            <a:ext uri="{FF2B5EF4-FFF2-40B4-BE49-F238E27FC236}">
              <a16:creationId xmlns="" xmlns:a16="http://schemas.microsoft.com/office/drawing/2014/main" id="{00000000-0008-0000-0200-0000DD010000}"/>
            </a:ext>
          </a:extLst>
        </xdr:cNvPr>
        <xdr:cNvSpPr/>
      </xdr:nvSpPr>
      <xdr:spPr>
        <a:xfrm>
          <a:off x="10426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57166</xdr:rowOff>
    </xdr:from>
    <xdr:ext cx="469744" cy="259045"/>
    <xdr:sp macro="" textlink="">
      <xdr:nvSpPr>
        <xdr:cNvPr id="478" name="【市民会館】&#10;一人当たり面積該当値テキスト">
          <a:extLst>
            <a:ext uri="{FF2B5EF4-FFF2-40B4-BE49-F238E27FC236}">
              <a16:creationId xmlns="" xmlns:a16="http://schemas.microsoft.com/office/drawing/2014/main" id="{00000000-0008-0000-0200-0000DE010000}"/>
            </a:ext>
          </a:extLst>
        </xdr:cNvPr>
        <xdr:cNvSpPr txBox="1"/>
      </xdr:nvSpPr>
      <xdr:spPr>
        <a:xfrm>
          <a:off x="10515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78739</xdr:rowOff>
    </xdr:from>
    <xdr:to>
      <xdr:col>50</xdr:col>
      <xdr:colOff>165100</xdr:colOff>
      <xdr:row>107</xdr:row>
      <xdr:rowOff>8889</xdr:rowOff>
    </xdr:to>
    <xdr:sp macro="" textlink="">
      <xdr:nvSpPr>
        <xdr:cNvPr id="479" name="楕円 478">
          <a:extLst>
            <a:ext uri="{FF2B5EF4-FFF2-40B4-BE49-F238E27FC236}">
              <a16:creationId xmlns="" xmlns:a16="http://schemas.microsoft.com/office/drawing/2014/main" id="{00000000-0008-0000-0200-0000DF010000}"/>
            </a:ext>
          </a:extLst>
        </xdr:cNvPr>
        <xdr:cNvSpPr/>
      </xdr:nvSpPr>
      <xdr:spPr>
        <a:xfrm>
          <a:off x="9588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129539</xdr:rowOff>
    </xdr:from>
    <xdr:to>
      <xdr:col>55</xdr:col>
      <xdr:colOff>0</xdr:colOff>
      <xdr:row>106</xdr:row>
      <xdr:rowOff>129539</xdr:rowOff>
    </xdr:to>
    <xdr:cxnSp macro="">
      <xdr:nvCxnSpPr>
        <xdr:cNvPr id="480" name="直線コネクタ 479">
          <a:extLst>
            <a:ext uri="{FF2B5EF4-FFF2-40B4-BE49-F238E27FC236}">
              <a16:creationId xmlns="" xmlns:a16="http://schemas.microsoft.com/office/drawing/2014/main" id="{00000000-0008-0000-0200-0000E0010000}"/>
            </a:ext>
          </a:extLst>
        </xdr:cNvPr>
        <xdr:cNvCxnSpPr/>
      </xdr:nvCxnSpPr>
      <xdr:spPr>
        <a:xfrm>
          <a:off x="9639300" y="18303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78739</xdr:rowOff>
    </xdr:from>
    <xdr:to>
      <xdr:col>46</xdr:col>
      <xdr:colOff>38100</xdr:colOff>
      <xdr:row>107</xdr:row>
      <xdr:rowOff>8889</xdr:rowOff>
    </xdr:to>
    <xdr:sp macro="" textlink="">
      <xdr:nvSpPr>
        <xdr:cNvPr id="481" name="楕円 480">
          <a:extLst>
            <a:ext uri="{FF2B5EF4-FFF2-40B4-BE49-F238E27FC236}">
              <a16:creationId xmlns="" xmlns:a16="http://schemas.microsoft.com/office/drawing/2014/main" id="{00000000-0008-0000-0200-0000E1010000}"/>
            </a:ext>
          </a:extLst>
        </xdr:cNvPr>
        <xdr:cNvSpPr/>
      </xdr:nvSpPr>
      <xdr:spPr>
        <a:xfrm>
          <a:off x="8699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129539</xdr:rowOff>
    </xdr:from>
    <xdr:to>
      <xdr:col>50</xdr:col>
      <xdr:colOff>114300</xdr:colOff>
      <xdr:row>106</xdr:row>
      <xdr:rowOff>129539</xdr:rowOff>
    </xdr:to>
    <xdr:cxnSp macro="">
      <xdr:nvCxnSpPr>
        <xdr:cNvPr id="482" name="直線コネクタ 481">
          <a:extLst>
            <a:ext uri="{FF2B5EF4-FFF2-40B4-BE49-F238E27FC236}">
              <a16:creationId xmlns="" xmlns:a16="http://schemas.microsoft.com/office/drawing/2014/main" id="{00000000-0008-0000-0200-0000E2010000}"/>
            </a:ext>
          </a:extLst>
        </xdr:cNvPr>
        <xdr:cNvCxnSpPr/>
      </xdr:nvCxnSpPr>
      <xdr:spPr>
        <a:xfrm>
          <a:off x="8750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78739</xdr:rowOff>
    </xdr:from>
    <xdr:to>
      <xdr:col>41</xdr:col>
      <xdr:colOff>101600</xdr:colOff>
      <xdr:row>107</xdr:row>
      <xdr:rowOff>8889</xdr:rowOff>
    </xdr:to>
    <xdr:sp macro="" textlink="">
      <xdr:nvSpPr>
        <xdr:cNvPr id="483" name="楕円 482">
          <a:extLst>
            <a:ext uri="{FF2B5EF4-FFF2-40B4-BE49-F238E27FC236}">
              <a16:creationId xmlns="" xmlns:a16="http://schemas.microsoft.com/office/drawing/2014/main" id="{00000000-0008-0000-0200-0000E3010000}"/>
            </a:ext>
          </a:extLst>
        </xdr:cNvPr>
        <xdr:cNvSpPr/>
      </xdr:nvSpPr>
      <xdr:spPr>
        <a:xfrm>
          <a:off x="781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129539</xdr:rowOff>
    </xdr:from>
    <xdr:to>
      <xdr:col>45</xdr:col>
      <xdr:colOff>177800</xdr:colOff>
      <xdr:row>106</xdr:row>
      <xdr:rowOff>129539</xdr:rowOff>
    </xdr:to>
    <xdr:cxnSp macro="">
      <xdr:nvCxnSpPr>
        <xdr:cNvPr id="484" name="直線コネクタ 483">
          <a:extLst>
            <a:ext uri="{FF2B5EF4-FFF2-40B4-BE49-F238E27FC236}">
              <a16:creationId xmlns="" xmlns:a16="http://schemas.microsoft.com/office/drawing/2014/main" id="{00000000-0008-0000-0200-0000E4010000}"/>
            </a:ext>
          </a:extLst>
        </xdr:cNvPr>
        <xdr:cNvCxnSpPr/>
      </xdr:nvCxnSpPr>
      <xdr:spPr>
        <a:xfrm>
          <a:off x="7861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85" name="楕円 484">
          <a:extLst>
            <a:ext uri="{FF2B5EF4-FFF2-40B4-BE49-F238E27FC236}">
              <a16:creationId xmlns="" xmlns:a16="http://schemas.microsoft.com/office/drawing/2014/main" id="{00000000-0008-0000-0200-0000E5010000}"/>
            </a:ext>
          </a:extLst>
        </xdr:cNvPr>
        <xdr:cNvSpPr/>
      </xdr:nvSpPr>
      <xdr:spPr>
        <a:xfrm>
          <a:off x="692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129539</xdr:rowOff>
    </xdr:from>
    <xdr:to>
      <xdr:col>41</xdr:col>
      <xdr:colOff>50800</xdr:colOff>
      <xdr:row>106</xdr:row>
      <xdr:rowOff>129539</xdr:rowOff>
    </xdr:to>
    <xdr:cxnSp macro="">
      <xdr:nvCxnSpPr>
        <xdr:cNvPr id="486" name="直線コネクタ 485">
          <a:extLst>
            <a:ext uri="{FF2B5EF4-FFF2-40B4-BE49-F238E27FC236}">
              <a16:creationId xmlns="" xmlns:a16="http://schemas.microsoft.com/office/drawing/2014/main" id="{00000000-0008-0000-0200-0000E6010000}"/>
            </a:ext>
          </a:extLst>
        </xdr:cNvPr>
        <xdr:cNvCxnSpPr/>
      </xdr:nvCxnSpPr>
      <xdr:spPr>
        <a:xfrm>
          <a:off x="6972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87" name="n_1aveValue【市民会館】&#10;一人当たり面積">
          <a:extLst>
            <a:ext uri="{FF2B5EF4-FFF2-40B4-BE49-F238E27FC236}">
              <a16:creationId xmlns="" xmlns:a16="http://schemas.microsoft.com/office/drawing/2014/main" id="{00000000-0008-0000-0200-0000E7010000}"/>
            </a:ext>
          </a:extLst>
        </xdr:cNvPr>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88" name="n_2aveValue【市民会館】&#10;一人当たり面積">
          <a:extLst>
            <a:ext uri="{FF2B5EF4-FFF2-40B4-BE49-F238E27FC236}">
              <a16:creationId xmlns="" xmlns:a16="http://schemas.microsoft.com/office/drawing/2014/main" id="{00000000-0008-0000-0200-0000E8010000}"/>
            </a:ext>
          </a:extLst>
        </xdr:cNvPr>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9" name="n_3aveValue【市民会館】&#10;一人当たり面積">
          <a:extLst>
            <a:ext uri="{FF2B5EF4-FFF2-40B4-BE49-F238E27FC236}">
              <a16:creationId xmlns="" xmlns:a16="http://schemas.microsoft.com/office/drawing/2014/main" id="{00000000-0008-0000-0200-0000E9010000}"/>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0" name="n_4aveValue【市民会館】&#10;一人当たり面積">
          <a:extLst>
            <a:ext uri="{FF2B5EF4-FFF2-40B4-BE49-F238E27FC236}">
              <a16:creationId xmlns="" xmlns:a16="http://schemas.microsoft.com/office/drawing/2014/main" id="{00000000-0008-0000-0200-0000EA010000}"/>
            </a:ext>
          </a:extLst>
        </xdr:cNvPr>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xdr:rowOff>
    </xdr:from>
    <xdr:ext cx="469744" cy="259045"/>
    <xdr:sp macro="" textlink="">
      <xdr:nvSpPr>
        <xdr:cNvPr id="491" name="n_1mainValue【市民会館】&#10;一人当たり面積">
          <a:extLst>
            <a:ext uri="{FF2B5EF4-FFF2-40B4-BE49-F238E27FC236}">
              <a16:creationId xmlns="" xmlns:a16="http://schemas.microsoft.com/office/drawing/2014/main" id="{00000000-0008-0000-0200-0000EB010000}"/>
            </a:ext>
          </a:extLst>
        </xdr:cNvPr>
        <xdr:cNvSpPr txBox="1"/>
      </xdr:nvSpPr>
      <xdr:spPr>
        <a:xfrm>
          <a:off x="9391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492" name="n_2mainValue【市民会館】&#10;一人当たり面積">
          <a:extLst>
            <a:ext uri="{FF2B5EF4-FFF2-40B4-BE49-F238E27FC236}">
              <a16:creationId xmlns="" xmlns:a16="http://schemas.microsoft.com/office/drawing/2014/main" id="{00000000-0008-0000-0200-0000EC010000}"/>
            </a:ext>
          </a:extLst>
        </xdr:cNvPr>
        <xdr:cNvSpPr txBox="1"/>
      </xdr:nvSpPr>
      <xdr:spPr>
        <a:xfrm>
          <a:off x="8515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xdr:rowOff>
    </xdr:from>
    <xdr:ext cx="469744" cy="259045"/>
    <xdr:sp macro="" textlink="">
      <xdr:nvSpPr>
        <xdr:cNvPr id="493" name="n_3mainValue【市民会館】&#10;一人当たり面積">
          <a:extLst>
            <a:ext uri="{FF2B5EF4-FFF2-40B4-BE49-F238E27FC236}">
              <a16:creationId xmlns="" xmlns:a16="http://schemas.microsoft.com/office/drawing/2014/main" id="{00000000-0008-0000-0200-0000ED010000}"/>
            </a:ext>
          </a:extLst>
        </xdr:cNvPr>
        <xdr:cNvSpPr txBox="1"/>
      </xdr:nvSpPr>
      <xdr:spPr>
        <a:xfrm>
          <a:off x="7626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xdr:rowOff>
    </xdr:from>
    <xdr:ext cx="469744" cy="259045"/>
    <xdr:sp macro="" textlink="">
      <xdr:nvSpPr>
        <xdr:cNvPr id="494" name="n_4mainValue【市民会館】&#10;一人当たり面積">
          <a:extLst>
            <a:ext uri="{FF2B5EF4-FFF2-40B4-BE49-F238E27FC236}">
              <a16:creationId xmlns="" xmlns:a16="http://schemas.microsoft.com/office/drawing/2014/main" id="{00000000-0008-0000-0200-0000EE010000}"/>
            </a:ext>
          </a:extLst>
        </xdr:cNvPr>
        <xdr:cNvSpPr txBox="1"/>
      </xdr:nvSpPr>
      <xdr:spPr>
        <a:xfrm>
          <a:off x="6737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 xmlns:a16="http://schemas.microsoft.com/office/drawing/2014/main" id="{00000000-0008-0000-0200-000007020000}"/>
            </a:ext>
          </a:extLst>
        </xdr:cNvPr>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 xmlns:a16="http://schemas.microsoft.com/office/drawing/2014/main" id="{00000000-0008-0000-0200-000008020000}"/>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 xmlns:a16="http://schemas.microsoft.com/office/drawing/2014/main" id="{00000000-0008-0000-0200-00000902000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 xmlns:a16="http://schemas.microsoft.com/office/drawing/2014/main" id="{00000000-0008-0000-0200-00000A02000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 xmlns:a16="http://schemas.microsoft.com/office/drawing/2014/main" id="{00000000-0008-0000-0200-00000B020000}"/>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36212</xdr:rowOff>
    </xdr:from>
    <xdr:ext cx="405111" cy="259045"/>
    <xdr:sp macro="" textlink="">
      <xdr:nvSpPr>
        <xdr:cNvPr id="524" name="【一般廃棄物処理施設】&#10;有形固定資産減価償却率平均値テキスト">
          <a:extLst>
            <a:ext uri="{FF2B5EF4-FFF2-40B4-BE49-F238E27FC236}">
              <a16:creationId xmlns="" xmlns:a16="http://schemas.microsoft.com/office/drawing/2014/main" id="{00000000-0008-0000-0200-00000C020000}"/>
            </a:ext>
          </a:extLst>
        </xdr:cNvPr>
        <xdr:cNvSpPr txBox="1"/>
      </xdr:nvSpPr>
      <xdr:spPr>
        <a:xfrm>
          <a:off x="16357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 xmlns:a16="http://schemas.microsoft.com/office/drawing/2014/main" id="{00000000-0008-0000-0200-00000D020000}"/>
            </a:ext>
          </a:extLst>
        </xdr:cNvPr>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 xmlns:a16="http://schemas.microsoft.com/office/drawing/2014/main" id="{00000000-0008-0000-0200-00000E020000}"/>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 xmlns:a16="http://schemas.microsoft.com/office/drawing/2014/main" id="{00000000-0008-0000-0200-00000F020000}"/>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 xmlns:a16="http://schemas.microsoft.com/office/drawing/2014/main" id="{00000000-0008-0000-0200-00001002000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 xmlns:a16="http://schemas.microsoft.com/office/drawing/2014/main" id="{00000000-0008-0000-0200-00001102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78740</xdr:rowOff>
    </xdr:from>
    <xdr:to>
      <xdr:col>85</xdr:col>
      <xdr:colOff>177800</xdr:colOff>
      <xdr:row>36</xdr:row>
      <xdr:rowOff>8890</xdr:rowOff>
    </xdr:to>
    <xdr:sp macro="" textlink="">
      <xdr:nvSpPr>
        <xdr:cNvPr id="535" name="楕円 534">
          <a:extLst>
            <a:ext uri="{FF2B5EF4-FFF2-40B4-BE49-F238E27FC236}">
              <a16:creationId xmlns="" xmlns:a16="http://schemas.microsoft.com/office/drawing/2014/main" id="{00000000-0008-0000-0200-000017020000}"/>
            </a:ext>
          </a:extLst>
        </xdr:cNvPr>
        <xdr:cNvSpPr/>
      </xdr:nvSpPr>
      <xdr:spPr>
        <a:xfrm>
          <a:off x="16268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101617</xdr:rowOff>
    </xdr:from>
    <xdr:ext cx="405111" cy="259045"/>
    <xdr:sp macro="" textlink="">
      <xdr:nvSpPr>
        <xdr:cNvPr id="536" name="【一般廃棄物処理施設】&#10;有形固定資産減価償却率該当値テキスト">
          <a:extLst>
            <a:ext uri="{FF2B5EF4-FFF2-40B4-BE49-F238E27FC236}">
              <a16:creationId xmlns="" xmlns:a16="http://schemas.microsoft.com/office/drawing/2014/main" id="{00000000-0008-0000-0200-000018020000}"/>
            </a:ext>
          </a:extLst>
        </xdr:cNvPr>
        <xdr:cNvSpPr txBox="1"/>
      </xdr:nvSpPr>
      <xdr:spPr>
        <a:xfrm>
          <a:off x="163576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57785</xdr:rowOff>
    </xdr:from>
    <xdr:to>
      <xdr:col>81</xdr:col>
      <xdr:colOff>101600</xdr:colOff>
      <xdr:row>35</xdr:row>
      <xdr:rowOff>159385</xdr:rowOff>
    </xdr:to>
    <xdr:sp macro="" textlink="">
      <xdr:nvSpPr>
        <xdr:cNvPr id="537" name="楕円 536">
          <a:extLst>
            <a:ext uri="{FF2B5EF4-FFF2-40B4-BE49-F238E27FC236}">
              <a16:creationId xmlns="" xmlns:a16="http://schemas.microsoft.com/office/drawing/2014/main" id="{00000000-0008-0000-0200-000019020000}"/>
            </a:ext>
          </a:extLst>
        </xdr:cNvPr>
        <xdr:cNvSpPr/>
      </xdr:nvSpPr>
      <xdr:spPr>
        <a:xfrm>
          <a:off x="15430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108585</xdr:rowOff>
    </xdr:from>
    <xdr:to>
      <xdr:col>85</xdr:col>
      <xdr:colOff>127000</xdr:colOff>
      <xdr:row>35</xdr:row>
      <xdr:rowOff>129540</xdr:rowOff>
    </xdr:to>
    <xdr:cxnSp macro="">
      <xdr:nvCxnSpPr>
        <xdr:cNvPr id="538" name="直線コネクタ 537">
          <a:extLst>
            <a:ext uri="{FF2B5EF4-FFF2-40B4-BE49-F238E27FC236}">
              <a16:creationId xmlns="" xmlns:a16="http://schemas.microsoft.com/office/drawing/2014/main" id="{00000000-0008-0000-0200-00001A020000}"/>
            </a:ext>
          </a:extLst>
        </xdr:cNvPr>
        <xdr:cNvCxnSpPr/>
      </xdr:nvCxnSpPr>
      <xdr:spPr>
        <a:xfrm>
          <a:off x="15481300" y="61093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xdr:rowOff>
    </xdr:from>
    <xdr:to>
      <xdr:col>76</xdr:col>
      <xdr:colOff>165100</xdr:colOff>
      <xdr:row>35</xdr:row>
      <xdr:rowOff>107950</xdr:rowOff>
    </xdr:to>
    <xdr:sp macro="" textlink="">
      <xdr:nvSpPr>
        <xdr:cNvPr id="539" name="楕円 538">
          <a:extLst>
            <a:ext uri="{FF2B5EF4-FFF2-40B4-BE49-F238E27FC236}">
              <a16:creationId xmlns="" xmlns:a16="http://schemas.microsoft.com/office/drawing/2014/main" id="{00000000-0008-0000-0200-00001B020000}"/>
            </a:ext>
          </a:extLst>
        </xdr:cNvPr>
        <xdr:cNvSpPr/>
      </xdr:nvSpPr>
      <xdr:spPr>
        <a:xfrm>
          <a:off x="14541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57150</xdr:rowOff>
    </xdr:from>
    <xdr:to>
      <xdr:col>81</xdr:col>
      <xdr:colOff>50800</xdr:colOff>
      <xdr:row>35</xdr:row>
      <xdr:rowOff>108585</xdr:rowOff>
    </xdr:to>
    <xdr:cxnSp macro="">
      <xdr:nvCxnSpPr>
        <xdr:cNvPr id="540" name="直線コネクタ 539">
          <a:extLst>
            <a:ext uri="{FF2B5EF4-FFF2-40B4-BE49-F238E27FC236}">
              <a16:creationId xmlns="" xmlns:a16="http://schemas.microsoft.com/office/drawing/2014/main" id="{00000000-0008-0000-0200-00001C020000}"/>
            </a:ext>
          </a:extLst>
        </xdr:cNvPr>
        <xdr:cNvCxnSpPr/>
      </xdr:nvCxnSpPr>
      <xdr:spPr>
        <a:xfrm>
          <a:off x="14592300" y="60579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57785</xdr:rowOff>
    </xdr:from>
    <xdr:to>
      <xdr:col>72</xdr:col>
      <xdr:colOff>38100</xdr:colOff>
      <xdr:row>38</xdr:row>
      <xdr:rowOff>159385</xdr:rowOff>
    </xdr:to>
    <xdr:sp macro="" textlink="">
      <xdr:nvSpPr>
        <xdr:cNvPr id="541" name="楕円 540">
          <a:extLst>
            <a:ext uri="{FF2B5EF4-FFF2-40B4-BE49-F238E27FC236}">
              <a16:creationId xmlns="" xmlns:a16="http://schemas.microsoft.com/office/drawing/2014/main" id="{00000000-0008-0000-0200-00001D020000}"/>
            </a:ext>
          </a:extLst>
        </xdr:cNvPr>
        <xdr:cNvSpPr/>
      </xdr:nvSpPr>
      <xdr:spPr>
        <a:xfrm>
          <a:off x="13652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57150</xdr:rowOff>
    </xdr:from>
    <xdr:to>
      <xdr:col>76</xdr:col>
      <xdr:colOff>114300</xdr:colOff>
      <xdr:row>38</xdr:row>
      <xdr:rowOff>108585</xdr:rowOff>
    </xdr:to>
    <xdr:cxnSp macro="">
      <xdr:nvCxnSpPr>
        <xdr:cNvPr id="542" name="直線コネクタ 541">
          <a:extLst>
            <a:ext uri="{FF2B5EF4-FFF2-40B4-BE49-F238E27FC236}">
              <a16:creationId xmlns="" xmlns:a16="http://schemas.microsoft.com/office/drawing/2014/main" id="{00000000-0008-0000-0200-00001E020000}"/>
            </a:ext>
          </a:extLst>
        </xdr:cNvPr>
        <xdr:cNvCxnSpPr/>
      </xdr:nvCxnSpPr>
      <xdr:spPr>
        <a:xfrm flipV="1">
          <a:off x="13703300" y="6057900"/>
          <a:ext cx="889000" cy="5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113030</xdr:rowOff>
    </xdr:from>
    <xdr:to>
      <xdr:col>67</xdr:col>
      <xdr:colOff>101600</xdr:colOff>
      <xdr:row>39</xdr:row>
      <xdr:rowOff>43180</xdr:rowOff>
    </xdr:to>
    <xdr:sp macro="" textlink="">
      <xdr:nvSpPr>
        <xdr:cNvPr id="543" name="楕円 542">
          <a:extLst>
            <a:ext uri="{FF2B5EF4-FFF2-40B4-BE49-F238E27FC236}">
              <a16:creationId xmlns="" xmlns:a16="http://schemas.microsoft.com/office/drawing/2014/main" id="{00000000-0008-0000-0200-00001F020000}"/>
            </a:ext>
          </a:extLst>
        </xdr:cNvPr>
        <xdr:cNvSpPr/>
      </xdr:nvSpPr>
      <xdr:spPr>
        <a:xfrm>
          <a:off x="12763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108585</xdr:rowOff>
    </xdr:from>
    <xdr:to>
      <xdr:col>71</xdr:col>
      <xdr:colOff>177800</xdr:colOff>
      <xdr:row>38</xdr:row>
      <xdr:rowOff>163830</xdr:rowOff>
    </xdr:to>
    <xdr:cxnSp macro="">
      <xdr:nvCxnSpPr>
        <xdr:cNvPr id="544" name="直線コネクタ 543">
          <a:extLst>
            <a:ext uri="{FF2B5EF4-FFF2-40B4-BE49-F238E27FC236}">
              <a16:creationId xmlns="" xmlns:a16="http://schemas.microsoft.com/office/drawing/2014/main" id="{00000000-0008-0000-0200-000020020000}"/>
            </a:ext>
          </a:extLst>
        </xdr:cNvPr>
        <xdr:cNvCxnSpPr/>
      </xdr:nvCxnSpPr>
      <xdr:spPr>
        <a:xfrm flipV="1">
          <a:off x="12814300" y="66236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45" name="n_1aveValue【一般廃棄物処理施設】&#10;有形固定資産減価償却率">
          <a:extLst>
            <a:ext uri="{FF2B5EF4-FFF2-40B4-BE49-F238E27FC236}">
              <a16:creationId xmlns="" xmlns:a16="http://schemas.microsoft.com/office/drawing/2014/main" id="{00000000-0008-0000-0200-000021020000}"/>
            </a:ext>
          </a:extLst>
        </xdr:cNvPr>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46" name="n_2aveValue【一般廃棄物処理施設】&#10;有形固定資産減価償却率">
          <a:extLst>
            <a:ext uri="{FF2B5EF4-FFF2-40B4-BE49-F238E27FC236}">
              <a16:creationId xmlns="" xmlns:a16="http://schemas.microsoft.com/office/drawing/2014/main" id="{00000000-0008-0000-0200-000022020000}"/>
            </a:ext>
          </a:extLst>
        </xdr:cNvPr>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a:extLst>
            <a:ext uri="{FF2B5EF4-FFF2-40B4-BE49-F238E27FC236}">
              <a16:creationId xmlns="" xmlns:a16="http://schemas.microsoft.com/office/drawing/2014/main" id="{00000000-0008-0000-0200-000023020000}"/>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a:extLst>
            <a:ext uri="{FF2B5EF4-FFF2-40B4-BE49-F238E27FC236}">
              <a16:creationId xmlns="" xmlns:a16="http://schemas.microsoft.com/office/drawing/2014/main" id="{00000000-0008-0000-0200-00002402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4462</xdr:rowOff>
    </xdr:from>
    <xdr:ext cx="405111" cy="259045"/>
    <xdr:sp macro="" textlink="">
      <xdr:nvSpPr>
        <xdr:cNvPr id="549" name="n_1mainValue【一般廃棄物処理施設】&#10;有形固定資産減価償却率">
          <a:extLst>
            <a:ext uri="{FF2B5EF4-FFF2-40B4-BE49-F238E27FC236}">
              <a16:creationId xmlns="" xmlns:a16="http://schemas.microsoft.com/office/drawing/2014/main" id="{00000000-0008-0000-0200-000025020000}"/>
            </a:ext>
          </a:extLst>
        </xdr:cNvPr>
        <xdr:cNvSpPr txBox="1"/>
      </xdr:nvSpPr>
      <xdr:spPr>
        <a:xfrm>
          <a:off x="15266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124477</xdr:rowOff>
    </xdr:from>
    <xdr:ext cx="405111" cy="259045"/>
    <xdr:sp macro="" textlink="">
      <xdr:nvSpPr>
        <xdr:cNvPr id="550" name="n_2mainValue【一般廃棄物処理施設】&#10;有形固定資産減価償却率">
          <a:extLst>
            <a:ext uri="{FF2B5EF4-FFF2-40B4-BE49-F238E27FC236}">
              <a16:creationId xmlns="" xmlns:a16="http://schemas.microsoft.com/office/drawing/2014/main" id="{00000000-0008-0000-0200-000026020000}"/>
            </a:ext>
          </a:extLst>
        </xdr:cNvPr>
        <xdr:cNvSpPr txBox="1"/>
      </xdr:nvSpPr>
      <xdr:spPr>
        <a:xfrm>
          <a:off x="14389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150512</xdr:rowOff>
    </xdr:from>
    <xdr:ext cx="405111" cy="259045"/>
    <xdr:sp macro="" textlink="">
      <xdr:nvSpPr>
        <xdr:cNvPr id="551" name="n_3mainValue【一般廃棄物処理施設】&#10;有形固定資産減価償却率">
          <a:extLst>
            <a:ext uri="{FF2B5EF4-FFF2-40B4-BE49-F238E27FC236}">
              <a16:creationId xmlns="" xmlns:a16="http://schemas.microsoft.com/office/drawing/2014/main" id="{00000000-0008-0000-0200-000027020000}"/>
            </a:ext>
          </a:extLst>
        </xdr:cNvPr>
        <xdr:cNvSpPr txBox="1"/>
      </xdr:nvSpPr>
      <xdr:spPr>
        <a:xfrm>
          <a:off x="13500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34307</xdr:rowOff>
    </xdr:from>
    <xdr:ext cx="405111" cy="259045"/>
    <xdr:sp macro="" textlink="">
      <xdr:nvSpPr>
        <xdr:cNvPr id="552" name="n_4mainValue【一般廃棄物処理施設】&#10;有形固定資産減価償却率">
          <a:extLst>
            <a:ext uri="{FF2B5EF4-FFF2-40B4-BE49-F238E27FC236}">
              <a16:creationId xmlns="" xmlns:a16="http://schemas.microsoft.com/office/drawing/2014/main" id="{00000000-0008-0000-0200-000028020000}"/>
            </a:ext>
          </a:extLst>
        </xdr:cNvPr>
        <xdr:cNvSpPr txBox="1"/>
      </xdr:nvSpPr>
      <xdr:spPr>
        <a:xfrm>
          <a:off x="12611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 xmlns:a16="http://schemas.microsoft.com/office/drawing/2014/main" id="{00000000-0008-0000-0200-00003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 xmlns:a16="http://schemas.microsoft.com/office/drawing/2014/main" id="{00000000-0008-0000-0200-00003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 xmlns:a16="http://schemas.microsoft.com/office/drawing/2014/main" id="{00000000-0008-0000-0200-00003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 xmlns:a16="http://schemas.microsoft.com/office/drawing/2014/main" id="{00000000-0008-0000-0200-00003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 xmlns:a16="http://schemas.microsoft.com/office/drawing/2014/main" id="{00000000-0008-0000-0200-00003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 xmlns:a16="http://schemas.microsoft.com/office/drawing/2014/main" id="{00000000-0008-0000-0200-000038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 xmlns:a16="http://schemas.microsoft.com/office/drawing/2014/main" id="{00000000-0008-0000-0200-00003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 xmlns:a16="http://schemas.microsoft.com/office/drawing/2014/main" id="{00000000-0008-0000-0200-00003A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 xmlns:a16="http://schemas.microsoft.com/office/drawing/2014/main" id="{00000000-0008-0000-0200-00003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 xmlns:a16="http://schemas.microsoft.com/office/drawing/2014/main" id="{00000000-0008-0000-0200-00003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 xmlns:a16="http://schemas.microsoft.com/office/drawing/2014/main" id="{00000000-0008-0000-0200-000040020000}"/>
            </a:ext>
          </a:extLst>
        </xdr:cNvPr>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 xmlns:a16="http://schemas.microsoft.com/office/drawing/2014/main" id="{00000000-0008-0000-0200-000041020000}"/>
            </a:ext>
          </a:extLst>
        </xdr:cNvPr>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 xmlns:a16="http://schemas.microsoft.com/office/drawing/2014/main" id="{00000000-0008-0000-0200-000042020000}"/>
            </a:ext>
          </a:extLst>
        </xdr:cNvPr>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 xmlns:a16="http://schemas.microsoft.com/office/drawing/2014/main" id="{00000000-0008-0000-0200-000043020000}"/>
            </a:ext>
          </a:extLst>
        </xdr:cNvPr>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 xmlns:a16="http://schemas.microsoft.com/office/drawing/2014/main" id="{00000000-0008-0000-0200-000044020000}"/>
            </a:ext>
          </a:extLst>
        </xdr:cNvPr>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581" name="【一般廃棄物処理施設】&#10;一人当たり有形固定資産（償却資産）額平均値テキスト">
          <a:extLst>
            <a:ext uri="{FF2B5EF4-FFF2-40B4-BE49-F238E27FC236}">
              <a16:creationId xmlns="" xmlns:a16="http://schemas.microsoft.com/office/drawing/2014/main" id="{00000000-0008-0000-0200-000045020000}"/>
            </a:ext>
          </a:extLst>
        </xdr:cNvPr>
        <xdr:cNvSpPr txBox="1"/>
      </xdr:nvSpPr>
      <xdr:spPr>
        <a:xfrm>
          <a:off x="22199600" y="626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 xmlns:a16="http://schemas.microsoft.com/office/drawing/2014/main" id="{00000000-0008-0000-0200-000046020000}"/>
            </a:ext>
          </a:extLst>
        </xdr:cNvPr>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 xmlns:a16="http://schemas.microsoft.com/office/drawing/2014/main" id="{00000000-0008-0000-0200-000047020000}"/>
            </a:ext>
          </a:extLst>
        </xdr:cNvPr>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 xmlns:a16="http://schemas.microsoft.com/office/drawing/2014/main" id="{00000000-0008-0000-0200-000048020000}"/>
            </a:ext>
          </a:extLst>
        </xdr:cNvPr>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 xmlns:a16="http://schemas.microsoft.com/office/drawing/2014/main" id="{00000000-0008-0000-0200-000049020000}"/>
            </a:ext>
          </a:extLst>
        </xdr:cNvPr>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 xmlns:a16="http://schemas.microsoft.com/office/drawing/2014/main" id="{00000000-0008-0000-0200-00004A020000}"/>
            </a:ext>
          </a:extLst>
        </xdr:cNvPr>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113843</xdr:rowOff>
    </xdr:from>
    <xdr:to>
      <xdr:col>116</xdr:col>
      <xdr:colOff>114300</xdr:colOff>
      <xdr:row>37</xdr:row>
      <xdr:rowOff>43993</xdr:rowOff>
    </xdr:to>
    <xdr:sp macro="" textlink="">
      <xdr:nvSpPr>
        <xdr:cNvPr id="592" name="楕円 591">
          <a:extLst>
            <a:ext uri="{FF2B5EF4-FFF2-40B4-BE49-F238E27FC236}">
              <a16:creationId xmlns="" xmlns:a16="http://schemas.microsoft.com/office/drawing/2014/main" id="{00000000-0008-0000-0200-000050020000}"/>
            </a:ext>
          </a:extLst>
        </xdr:cNvPr>
        <xdr:cNvSpPr/>
      </xdr:nvSpPr>
      <xdr:spPr>
        <a:xfrm>
          <a:off x="22110700" y="62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136720</xdr:rowOff>
    </xdr:from>
    <xdr:ext cx="534377" cy="259045"/>
    <xdr:sp macro="" textlink="">
      <xdr:nvSpPr>
        <xdr:cNvPr id="593" name="【一般廃棄物処理施設】&#10;一人当たり有形固定資産（償却資産）額該当値テキスト">
          <a:extLst>
            <a:ext uri="{FF2B5EF4-FFF2-40B4-BE49-F238E27FC236}">
              <a16:creationId xmlns="" xmlns:a16="http://schemas.microsoft.com/office/drawing/2014/main" id="{00000000-0008-0000-0200-000051020000}"/>
            </a:ext>
          </a:extLst>
        </xdr:cNvPr>
        <xdr:cNvSpPr txBox="1"/>
      </xdr:nvSpPr>
      <xdr:spPr>
        <a:xfrm>
          <a:off x="22199600" y="61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82258</xdr:rowOff>
    </xdr:from>
    <xdr:to>
      <xdr:col>112</xdr:col>
      <xdr:colOff>38100</xdr:colOff>
      <xdr:row>37</xdr:row>
      <xdr:rowOff>12408</xdr:rowOff>
    </xdr:to>
    <xdr:sp macro="" textlink="">
      <xdr:nvSpPr>
        <xdr:cNvPr id="594" name="楕円 593">
          <a:extLst>
            <a:ext uri="{FF2B5EF4-FFF2-40B4-BE49-F238E27FC236}">
              <a16:creationId xmlns="" xmlns:a16="http://schemas.microsoft.com/office/drawing/2014/main" id="{00000000-0008-0000-0200-000052020000}"/>
            </a:ext>
          </a:extLst>
        </xdr:cNvPr>
        <xdr:cNvSpPr/>
      </xdr:nvSpPr>
      <xdr:spPr>
        <a:xfrm>
          <a:off x="21272500" y="62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133058</xdr:rowOff>
    </xdr:from>
    <xdr:to>
      <xdr:col>116</xdr:col>
      <xdr:colOff>63500</xdr:colOff>
      <xdr:row>36</xdr:row>
      <xdr:rowOff>164643</xdr:rowOff>
    </xdr:to>
    <xdr:cxnSp macro="">
      <xdr:nvCxnSpPr>
        <xdr:cNvPr id="595" name="直線コネクタ 594">
          <a:extLst>
            <a:ext uri="{FF2B5EF4-FFF2-40B4-BE49-F238E27FC236}">
              <a16:creationId xmlns="" xmlns:a16="http://schemas.microsoft.com/office/drawing/2014/main" id="{00000000-0008-0000-0200-000053020000}"/>
            </a:ext>
          </a:extLst>
        </xdr:cNvPr>
        <xdr:cNvCxnSpPr/>
      </xdr:nvCxnSpPr>
      <xdr:spPr>
        <a:xfrm>
          <a:off x="21323300" y="6305258"/>
          <a:ext cx="8382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84087</xdr:rowOff>
    </xdr:from>
    <xdr:to>
      <xdr:col>107</xdr:col>
      <xdr:colOff>101600</xdr:colOff>
      <xdr:row>37</xdr:row>
      <xdr:rowOff>14237</xdr:rowOff>
    </xdr:to>
    <xdr:sp macro="" textlink="">
      <xdr:nvSpPr>
        <xdr:cNvPr id="596" name="楕円 595">
          <a:extLst>
            <a:ext uri="{FF2B5EF4-FFF2-40B4-BE49-F238E27FC236}">
              <a16:creationId xmlns="" xmlns:a16="http://schemas.microsoft.com/office/drawing/2014/main" id="{00000000-0008-0000-0200-000054020000}"/>
            </a:ext>
          </a:extLst>
        </xdr:cNvPr>
        <xdr:cNvSpPr/>
      </xdr:nvSpPr>
      <xdr:spPr>
        <a:xfrm>
          <a:off x="20383500" y="625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133058</xdr:rowOff>
    </xdr:from>
    <xdr:to>
      <xdr:col>111</xdr:col>
      <xdr:colOff>177800</xdr:colOff>
      <xdr:row>36</xdr:row>
      <xdr:rowOff>134887</xdr:rowOff>
    </xdr:to>
    <xdr:cxnSp macro="">
      <xdr:nvCxnSpPr>
        <xdr:cNvPr id="597" name="直線コネクタ 596">
          <a:extLst>
            <a:ext uri="{FF2B5EF4-FFF2-40B4-BE49-F238E27FC236}">
              <a16:creationId xmlns="" xmlns:a16="http://schemas.microsoft.com/office/drawing/2014/main" id="{00000000-0008-0000-0200-000055020000}"/>
            </a:ext>
          </a:extLst>
        </xdr:cNvPr>
        <xdr:cNvCxnSpPr/>
      </xdr:nvCxnSpPr>
      <xdr:spPr>
        <a:xfrm flipV="1">
          <a:off x="20434300" y="630525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170764</xdr:rowOff>
    </xdr:from>
    <xdr:to>
      <xdr:col>102</xdr:col>
      <xdr:colOff>165100</xdr:colOff>
      <xdr:row>39</xdr:row>
      <xdr:rowOff>100914</xdr:rowOff>
    </xdr:to>
    <xdr:sp macro="" textlink="">
      <xdr:nvSpPr>
        <xdr:cNvPr id="598" name="楕円 597">
          <a:extLst>
            <a:ext uri="{FF2B5EF4-FFF2-40B4-BE49-F238E27FC236}">
              <a16:creationId xmlns="" xmlns:a16="http://schemas.microsoft.com/office/drawing/2014/main" id="{00000000-0008-0000-0200-000056020000}"/>
            </a:ext>
          </a:extLst>
        </xdr:cNvPr>
        <xdr:cNvSpPr/>
      </xdr:nvSpPr>
      <xdr:spPr>
        <a:xfrm>
          <a:off x="19494500" y="66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134887</xdr:rowOff>
    </xdr:from>
    <xdr:to>
      <xdr:col>107</xdr:col>
      <xdr:colOff>50800</xdr:colOff>
      <xdr:row>39</xdr:row>
      <xdr:rowOff>50114</xdr:rowOff>
    </xdr:to>
    <xdr:cxnSp macro="">
      <xdr:nvCxnSpPr>
        <xdr:cNvPr id="599" name="直線コネクタ 598">
          <a:extLst>
            <a:ext uri="{FF2B5EF4-FFF2-40B4-BE49-F238E27FC236}">
              <a16:creationId xmlns="" xmlns:a16="http://schemas.microsoft.com/office/drawing/2014/main" id="{00000000-0008-0000-0200-000057020000}"/>
            </a:ext>
          </a:extLst>
        </xdr:cNvPr>
        <xdr:cNvCxnSpPr/>
      </xdr:nvCxnSpPr>
      <xdr:spPr>
        <a:xfrm flipV="1">
          <a:off x="19545300" y="6307087"/>
          <a:ext cx="889000" cy="4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37998</xdr:rowOff>
    </xdr:from>
    <xdr:to>
      <xdr:col>98</xdr:col>
      <xdr:colOff>38100</xdr:colOff>
      <xdr:row>39</xdr:row>
      <xdr:rowOff>139598</xdr:rowOff>
    </xdr:to>
    <xdr:sp macro="" textlink="">
      <xdr:nvSpPr>
        <xdr:cNvPr id="600" name="楕円 599">
          <a:extLst>
            <a:ext uri="{FF2B5EF4-FFF2-40B4-BE49-F238E27FC236}">
              <a16:creationId xmlns="" xmlns:a16="http://schemas.microsoft.com/office/drawing/2014/main" id="{00000000-0008-0000-0200-000058020000}"/>
            </a:ext>
          </a:extLst>
        </xdr:cNvPr>
        <xdr:cNvSpPr/>
      </xdr:nvSpPr>
      <xdr:spPr>
        <a:xfrm>
          <a:off x="18605500" y="67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50114</xdr:rowOff>
    </xdr:from>
    <xdr:to>
      <xdr:col>102</xdr:col>
      <xdr:colOff>114300</xdr:colOff>
      <xdr:row>39</xdr:row>
      <xdr:rowOff>88798</xdr:rowOff>
    </xdr:to>
    <xdr:cxnSp macro="">
      <xdr:nvCxnSpPr>
        <xdr:cNvPr id="601" name="直線コネクタ 600">
          <a:extLst>
            <a:ext uri="{FF2B5EF4-FFF2-40B4-BE49-F238E27FC236}">
              <a16:creationId xmlns="" xmlns:a16="http://schemas.microsoft.com/office/drawing/2014/main" id="{00000000-0008-0000-0200-000059020000}"/>
            </a:ext>
          </a:extLst>
        </xdr:cNvPr>
        <xdr:cNvCxnSpPr/>
      </xdr:nvCxnSpPr>
      <xdr:spPr>
        <a:xfrm flipV="1">
          <a:off x="18656300" y="6736664"/>
          <a:ext cx="889000" cy="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102735</xdr:rowOff>
    </xdr:from>
    <xdr:ext cx="534377" cy="259045"/>
    <xdr:sp macro="" textlink="">
      <xdr:nvSpPr>
        <xdr:cNvPr id="602" name="n_1aveValue【一般廃棄物処理施設】&#10;一人当たり有形固定資産（償却資産）額">
          <a:extLst>
            <a:ext uri="{FF2B5EF4-FFF2-40B4-BE49-F238E27FC236}">
              <a16:creationId xmlns="" xmlns:a16="http://schemas.microsoft.com/office/drawing/2014/main" id="{00000000-0008-0000-0200-00005A020000}"/>
            </a:ext>
          </a:extLst>
        </xdr:cNvPr>
        <xdr:cNvSpPr txBox="1"/>
      </xdr:nvSpPr>
      <xdr:spPr>
        <a:xfrm>
          <a:off x="210434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11663</xdr:rowOff>
    </xdr:from>
    <xdr:ext cx="534377" cy="259045"/>
    <xdr:sp macro="" textlink="">
      <xdr:nvSpPr>
        <xdr:cNvPr id="603" name="n_2aveValue【一般廃棄物処理施設】&#10;一人当たり有形固定資産（償却資産）額">
          <a:extLst>
            <a:ext uri="{FF2B5EF4-FFF2-40B4-BE49-F238E27FC236}">
              <a16:creationId xmlns="" xmlns:a16="http://schemas.microsoft.com/office/drawing/2014/main" id="{00000000-0008-0000-0200-00005B020000}"/>
            </a:ext>
          </a:extLst>
        </xdr:cNvPr>
        <xdr:cNvSpPr txBox="1"/>
      </xdr:nvSpPr>
      <xdr:spPr>
        <a:xfrm>
          <a:off x="20167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a:extLst>
            <a:ext uri="{FF2B5EF4-FFF2-40B4-BE49-F238E27FC236}">
              <a16:creationId xmlns="" xmlns:a16="http://schemas.microsoft.com/office/drawing/2014/main" id="{00000000-0008-0000-0200-00005C020000}"/>
            </a:ext>
          </a:extLst>
        </xdr:cNvPr>
        <xdr:cNvSpPr txBox="1"/>
      </xdr:nvSpPr>
      <xdr:spPr>
        <a:xfrm>
          <a:off x="19278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a:extLst>
            <a:ext uri="{FF2B5EF4-FFF2-40B4-BE49-F238E27FC236}">
              <a16:creationId xmlns="" xmlns:a16="http://schemas.microsoft.com/office/drawing/2014/main" id="{00000000-0008-0000-0200-00005D020000}"/>
            </a:ext>
          </a:extLst>
        </xdr:cNvPr>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28935</xdr:rowOff>
    </xdr:from>
    <xdr:ext cx="534377" cy="259045"/>
    <xdr:sp macro="" textlink="">
      <xdr:nvSpPr>
        <xdr:cNvPr id="606" name="n_1mainValue【一般廃棄物処理施設】&#10;一人当たり有形固定資産（償却資産）額">
          <a:extLst>
            <a:ext uri="{FF2B5EF4-FFF2-40B4-BE49-F238E27FC236}">
              <a16:creationId xmlns="" xmlns:a16="http://schemas.microsoft.com/office/drawing/2014/main" id="{00000000-0008-0000-0200-00005E020000}"/>
            </a:ext>
          </a:extLst>
        </xdr:cNvPr>
        <xdr:cNvSpPr txBox="1"/>
      </xdr:nvSpPr>
      <xdr:spPr>
        <a:xfrm>
          <a:off x="21043411" y="60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30764</xdr:rowOff>
    </xdr:from>
    <xdr:ext cx="534377" cy="259045"/>
    <xdr:sp macro="" textlink="">
      <xdr:nvSpPr>
        <xdr:cNvPr id="607" name="n_2mainValue【一般廃棄物処理施設】&#10;一人当たり有形固定資産（償却資産）額">
          <a:extLst>
            <a:ext uri="{FF2B5EF4-FFF2-40B4-BE49-F238E27FC236}">
              <a16:creationId xmlns="" xmlns:a16="http://schemas.microsoft.com/office/drawing/2014/main" id="{00000000-0008-0000-0200-00005F020000}"/>
            </a:ext>
          </a:extLst>
        </xdr:cNvPr>
        <xdr:cNvSpPr txBox="1"/>
      </xdr:nvSpPr>
      <xdr:spPr>
        <a:xfrm>
          <a:off x="20167111" y="603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92041</xdr:rowOff>
    </xdr:from>
    <xdr:ext cx="534377" cy="259045"/>
    <xdr:sp macro="" textlink="">
      <xdr:nvSpPr>
        <xdr:cNvPr id="608" name="n_3mainValue【一般廃棄物処理施設】&#10;一人当たり有形固定資産（償却資産）額">
          <a:extLst>
            <a:ext uri="{FF2B5EF4-FFF2-40B4-BE49-F238E27FC236}">
              <a16:creationId xmlns="" xmlns:a16="http://schemas.microsoft.com/office/drawing/2014/main" id="{00000000-0008-0000-0200-000060020000}"/>
            </a:ext>
          </a:extLst>
        </xdr:cNvPr>
        <xdr:cNvSpPr txBox="1"/>
      </xdr:nvSpPr>
      <xdr:spPr>
        <a:xfrm>
          <a:off x="19278111" y="67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130725</xdr:rowOff>
    </xdr:from>
    <xdr:ext cx="534377" cy="259045"/>
    <xdr:sp macro="" textlink="">
      <xdr:nvSpPr>
        <xdr:cNvPr id="609" name="n_4mainValue【一般廃棄物処理施設】&#10;一人当たり有形固定資産（償却資産）額">
          <a:extLst>
            <a:ext uri="{FF2B5EF4-FFF2-40B4-BE49-F238E27FC236}">
              <a16:creationId xmlns="" xmlns:a16="http://schemas.microsoft.com/office/drawing/2014/main" id="{00000000-0008-0000-0200-000061020000}"/>
            </a:ext>
          </a:extLst>
        </xdr:cNvPr>
        <xdr:cNvSpPr txBox="1"/>
      </xdr:nvSpPr>
      <xdr:spPr>
        <a:xfrm>
          <a:off x="18389111" y="68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 xmlns:a16="http://schemas.microsoft.com/office/drawing/2014/main" id="{00000000-0008-0000-02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 xmlns:a16="http://schemas.microsoft.com/office/drawing/2014/main" id="{00000000-0008-0000-0200-00006E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 xmlns:a16="http://schemas.microsoft.com/office/drawing/2014/main" id="{00000000-0008-0000-02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 xmlns:a16="http://schemas.microsoft.com/office/drawing/2014/main" id="{00000000-0008-0000-02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 xmlns:a16="http://schemas.microsoft.com/office/drawing/2014/main" id="{00000000-0008-0000-02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 xmlns:a16="http://schemas.microsoft.com/office/drawing/2014/main" id="{00000000-0008-0000-02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 xmlns:a16="http://schemas.microsoft.com/office/drawing/2014/main" id="{00000000-0008-0000-02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 xmlns:a16="http://schemas.microsoft.com/office/drawing/2014/main" id="{00000000-0008-0000-02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 xmlns:a16="http://schemas.microsoft.com/office/drawing/2014/main" id="{00000000-0008-0000-02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 xmlns:a16="http://schemas.microsoft.com/office/drawing/2014/main" id="{00000000-0008-0000-02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 xmlns:a16="http://schemas.microsoft.com/office/drawing/2014/main" id="{00000000-0008-0000-0200-000078020000}"/>
            </a:ext>
          </a:extLst>
        </xdr:cNvPr>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 xmlns:a16="http://schemas.microsoft.com/office/drawing/2014/main" id="{00000000-0008-0000-0200-000079020000}"/>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 xmlns:a16="http://schemas.microsoft.com/office/drawing/2014/main" id="{00000000-0008-0000-0200-00007A020000}"/>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 xmlns:a16="http://schemas.microsoft.com/office/drawing/2014/main" id="{00000000-0008-0000-0200-00007B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 xmlns:a16="http://schemas.microsoft.com/office/drawing/2014/main" id="{00000000-0008-0000-0200-00007C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7" name="【保健センター・保健所】&#10;有形固定資産減価償却率平均値テキスト">
          <a:extLst>
            <a:ext uri="{FF2B5EF4-FFF2-40B4-BE49-F238E27FC236}">
              <a16:creationId xmlns="" xmlns:a16="http://schemas.microsoft.com/office/drawing/2014/main" id="{00000000-0008-0000-0200-00007D020000}"/>
            </a:ext>
          </a:extLst>
        </xdr:cNvPr>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 xmlns:a16="http://schemas.microsoft.com/office/drawing/2014/main" id="{00000000-0008-0000-0200-00007E020000}"/>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 xmlns:a16="http://schemas.microsoft.com/office/drawing/2014/main" id="{00000000-0008-0000-0200-00007F020000}"/>
            </a:ext>
          </a:extLst>
        </xdr:cNvPr>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 xmlns:a16="http://schemas.microsoft.com/office/drawing/2014/main" id="{00000000-0008-0000-0200-000080020000}"/>
            </a:ext>
          </a:extLst>
        </xdr:cNvPr>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 xmlns:a16="http://schemas.microsoft.com/office/drawing/2014/main" id="{00000000-0008-0000-0200-000081020000}"/>
            </a:ext>
          </a:extLst>
        </xdr:cNvPr>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 xmlns:a16="http://schemas.microsoft.com/office/drawing/2014/main" id="{00000000-0008-0000-0200-000082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00000000-0008-0000-02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00000000-0008-0000-02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 xmlns:a16="http://schemas.microsoft.com/office/drawing/2014/main" id="{00000000-0008-0000-02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 xmlns:a16="http://schemas.microsoft.com/office/drawing/2014/main" id="{00000000-0008-0000-02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 xmlns:a16="http://schemas.microsoft.com/office/drawing/2014/main" id="{00000000-0008-0000-02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90932</xdr:rowOff>
    </xdr:from>
    <xdr:to>
      <xdr:col>85</xdr:col>
      <xdr:colOff>177800</xdr:colOff>
      <xdr:row>61</xdr:row>
      <xdr:rowOff>21082</xdr:rowOff>
    </xdr:to>
    <xdr:sp macro="" textlink="">
      <xdr:nvSpPr>
        <xdr:cNvPr id="648" name="楕円 647">
          <a:extLst>
            <a:ext uri="{FF2B5EF4-FFF2-40B4-BE49-F238E27FC236}">
              <a16:creationId xmlns="" xmlns:a16="http://schemas.microsoft.com/office/drawing/2014/main" id="{00000000-0008-0000-0200-000088020000}"/>
            </a:ext>
          </a:extLst>
        </xdr:cNvPr>
        <xdr:cNvSpPr/>
      </xdr:nvSpPr>
      <xdr:spPr>
        <a:xfrm>
          <a:off x="162687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69359</xdr:rowOff>
    </xdr:from>
    <xdr:ext cx="405111" cy="259045"/>
    <xdr:sp macro="" textlink="">
      <xdr:nvSpPr>
        <xdr:cNvPr id="649" name="【保健センター・保健所】&#10;有形固定資産減価償却率該当値テキスト">
          <a:extLst>
            <a:ext uri="{FF2B5EF4-FFF2-40B4-BE49-F238E27FC236}">
              <a16:creationId xmlns="" xmlns:a16="http://schemas.microsoft.com/office/drawing/2014/main" id="{00000000-0008-0000-0200-000089020000}"/>
            </a:ext>
          </a:extLst>
        </xdr:cNvPr>
        <xdr:cNvSpPr txBox="1"/>
      </xdr:nvSpPr>
      <xdr:spPr>
        <a:xfrm>
          <a:off x="16357600" y="103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31496</xdr:rowOff>
    </xdr:from>
    <xdr:to>
      <xdr:col>81</xdr:col>
      <xdr:colOff>101600</xdr:colOff>
      <xdr:row>60</xdr:row>
      <xdr:rowOff>133096</xdr:rowOff>
    </xdr:to>
    <xdr:sp macro="" textlink="">
      <xdr:nvSpPr>
        <xdr:cNvPr id="650" name="楕円 649">
          <a:extLst>
            <a:ext uri="{FF2B5EF4-FFF2-40B4-BE49-F238E27FC236}">
              <a16:creationId xmlns="" xmlns:a16="http://schemas.microsoft.com/office/drawing/2014/main" id="{00000000-0008-0000-0200-00008A020000}"/>
            </a:ext>
          </a:extLst>
        </xdr:cNvPr>
        <xdr:cNvSpPr/>
      </xdr:nvSpPr>
      <xdr:spPr>
        <a:xfrm>
          <a:off x="15430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82296</xdr:rowOff>
    </xdr:from>
    <xdr:to>
      <xdr:col>85</xdr:col>
      <xdr:colOff>127000</xdr:colOff>
      <xdr:row>60</xdr:row>
      <xdr:rowOff>141732</xdr:rowOff>
    </xdr:to>
    <xdr:cxnSp macro="">
      <xdr:nvCxnSpPr>
        <xdr:cNvPr id="651" name="直線コネクタ 650">
          <a:extLst>
            <a:ext uri="{FF2B5EF4-FFF2-40B4-BE49-F238E27FC236}">
              <a16:creationId xmlns="" xmlns:a16="http://schemas.microsoft.com/office/drawing/2014/main" id="{00000000-0008-0000-0200-00008B020000}"/>
            </a:ext>
          </a:extLst>
        </xdr:cNvPr>
        <xdr:cNvCxnSpPr/>
      </xdr:nvCxnSpPr>
      <xdr:spPr>
        <a:xfrm>
          <a:off x="15481300" y="103692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52" name="楕円 651">
          <a:extLst>
            <a:ext uri="{FF2B5EF4-FFF2-40B4-BE49-F238E27FC236}">
              <a16:creationId xmlns="" xmlns:a16="http://schemas.microsoft.com/office/drawing/2014/main" id="{00000000-0008-0000-0200-00008C020000}"/>
            </a:ext>
          </a:extLst>
        </xdr:cNvPr>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82296</xdr:rowOff>
    </xdr:to>
    <xdr:cxnSp macro="">
      <xdr:nvCxnSpPr>
        <xdr:cNvPr id="653" name="直線コネクタ 652">
          <a:extLst>
            <a:ext uri="{FF2B5EF4-FFF2-40B4-BE49-F238E27FC236}">
              <a16:creationId xmlns="" xmlns:a16="http://schemas.microsoft.com/office/drawing/2014/main" id="{00000000-0008-0000-0200-00008D020000}"/>
            </a:ext>
          </a:extLst>
        </xdr:cNvPr>
        <xdr:cNvCxnSpPr/>
      </xdr:nvCxnSpPr>
      <xdr:spPr>
        <a:xfrm>
          <a:off x="14592300" y="103098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84074</xdr:rowOff>
    </xdr:from>
    <xdr:to>
      <xdr:col>72</xdr:col>
      <xdr:colOff>38100</xdr:colOff>
      <xdr:row>60</xdr:row>
      <xdr:rowOff>14224</xdr:rowOff>
    </xdr:to>
    <xdr:sp macro="" textlink="">
      <xdr:nvSpPr>
        <xdr:cNvPr id="654" name="楕円 653">
          <a:extLst>
            <a:ext uri="{FF2B5EF4-FFF2-40B4-BE49-F238E27FC236}">
              <a16:creationId xmlns="" xmlns:a16="http://schemas.microsoft.com/office/drawing/2014/main" id="{00000000-0008-0000-0200-00008E020000}"/>
            </a:ext>
          </a:extLst>
        </xdr:cNvPr>
        <xdr:cNvSpPr/>
      </xdr:nvSpPr>
      <xdr:spPr>
        <a:xfrm>
          <a:off x="13652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134874</xdr:rowOff>
    </xdr:from>
    <xdr:to>
      <xdr:col>76</xdr:col>
      <xdr:colOff>114300</xdr:colOff>
      <xdr:row>60</xdr:row>
      <xdr:rowOff>22860</xdr:rowOff>
    </xdr:to>
    <xdr:cxnSp macro="">
      <xdr:nvCxnSpPr>
        <xdr:cNvPr id="655" name="直線コネクタ 654">
          <a:extLst>
            <a:ext uri="{FF2B5EF4-FFF2-40B4-BE49-F238E27FC236}">
              <a16:creationId xmlns="" xmlns:a16="http://schemas.microsoft.com/office/drawing/2014/main" id="{00000000-0008-0000-0200-00008F020000}"/>
            </a:ext>
          </a:extLst>
        </xdr:cNvPr>
        <xdr:cNvCxnSpPr/>
      </xdr:nvCxnSpPr>
      <xdr:spPr>
        <a:xfrm>
          <a:off x="13703300" y="102504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24638</xdr:rowOff>
    </xdr:from>
    <xdr:to>
      <xdr:col>67</xdr:col>
      <xdr:colOff>101600</xdr:colOff>
      <xdr:row>59</xdr:row>
      <xdr:rowOff>126238</xdr:rowOff>
    </xdr:to>
    <xdr:sp macro="" textlink="">
      <xdr:nvSpPr>
        <xdr:cNvPr id="656" name="楕円 655">
          <a:extLst>
            <a:ext uri="{FF2B5EF4-FFF2-40B4-BE49-F238E27FC236}">
              <a16:creationId xmlns="" xmlns:a16="http://schemas.microsoft.com/office/drawing/2014/main" id="{00000000-0008-0000-0200-000090020000}"/>
            </a:ext>
          </a:extLst>
        </xdr:cNvPr>
        <xdr:cNvSpPr/>
      </xdr:nvSpPr>
      <xdr:spPr>
        <a:xfrm>
          <a:off x="12763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75438</xdr:rowOff>
    </xdr:from>
    <xdr:to>
      <xdr:col>71</xdr:col>
      <xdr:colOff>177800</xdr:colOff>
      <xdr:row>59</xdr:row>
      <xdr:rowOff>134874</xdr:rowOff>
    </xdr:to>
    <xdr:cxnSp macro="">
      <xdr:nvCxnSpPr>
        <xdr:cNvPr id="657" name="直線コネクタ 656">
          <a:extLst>
            <a:ext uri="{FF2B5EF4-FFF2-40B4-BE49-F238E27FC236}">
              <a16:creationId xmlns="" xmlns:a16="http://schemas.microsoft.com/office/drawing/2014/main" id="{00000000-0008-0000-0200-000091020000}"/>
            </a:ext>
          </a:extLst>
        </xdr:cNvPr>
        <xdr:cNvCxnSpPr/>
      </xdr:nvCxnSpPr>
      <xdr:spPr>
        <a:xfrm>
          <a:off x="12814300" y="101909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8" name="n_1aveValue【保健センター・保健所】&#10;有形固定資産減価償却率">
          <a:extLst>
            <a:ext uri="{FF2B5EF4-FFF2-40B4-BE49-F238E27FC236}">
              <a16:creationId xmlns="" xmlns:a16="http://schemas.microsoft.com/office/drawing/2014/main" id="{00000000-0008-0000-0200-000092020000}"/>
            </a:ext>
          </a:extLst>
        </xdr:cNvPr>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9" name="n_2aveValue【保健センター・保健所】&#10;有形固定資産減価償却率">
          <a:extLst>
            <a:ext uri="{FF2B5EF4-FFF2-40B4-BE49-F238E27FC236}">
              <a16:creationId xmlns="" xmlns:a16="http://schemas.microsoft.com/office/drawing/2014/main" id="{00000000-0008-0000-0200-000093020000}"/>
            </a:ext>
          </a:extLst>
        </xdr:cNvPr>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0" name="n_3aveValue【保健センター・保健所】&#10;有形固定資産減価償却率">
          <a:extLst>
            <a:ext uri="{FF2B5EF4-FFF2-40B4-BE49-F238E27FC236}">
              <a16:creationId xmlns="" xmlns:a16="http://schemas.microsoft.com/office/drawing/2014/main" id="{00000000-0008-0000-0200-000094020000}"/>
            </a:ext>
          </a:extLst>
        </xdr:cNvPr>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1" name="n_4aveValue【保健センター・保健所】&#10;有形固定資産減価償却率">
          <a:extLst>
            <a:ext uri="{FF2B5EF4-FFF2-40B4-BE49-F238E27FC236}">
              <a16:creationId xmlns="" xmlns:a16="http://schemas.microsoft.com/office/drawing/2014/main" id="{00000000-0008-0000-0200-00009502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124223</xdr:rowOff>
    </xdr:from>
    <xdr:ext cx="405111" cy="259045"/>
    <xdr:sp macro="" textlink="">
      <xdr:nvSpPr>
        <xdr:cNvPr id="662" name="n_1mainValue【保健センター・保健所】&#10;有形固定資産減価償却率">
          <a:extLst>
            <a:ext uri="{FF2B5EF4-FFF2-40B4-BE49-F238E27FC236}">
              <a16:creationId xmlns="" xmlns:a16="http://schemas.microsoft.com/office/drawing/2014/main" id="{00000000-0008-0000-0200-000096020000}"/>
            </a:ext>
          </a:extLst>
        </xdr:cNvPr>
        <xdr:cNvSpPr txBox="1"/>
      </xdr:nvSpPr>
      <xdr:spPr>
        <a:xfrm>
          <a:off x="152660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63" name="n_2mainValue【保健センター・保健所】&#10;有形固定資産減価償却率">
          <a:extLst>
            <a:ext uri="{FF2B5EF4-FFF2-40B4-BE49-F238E27FC236}">
              <a16:creationId xmlns="" xmlns:a16="http://schemas.microsoft.com/office/drawing/2014/main" id="{00000000-0008-0000-0200-000097020000}"/>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5351</xdr:rowOff>
    </xdr:from>
    <xdr:ext cx="405111" cy="259045"/>
    <xdr:sp macro="" textlink="">
      <xdr:nvSpPr>
        <xdr:cNvPr id="664" name="n_3mainValue【保健センター・保健所】&#10;有形固定資産減価償却率">
          <a:extLst>
            <a:ext uri="{FF2B5EF4-FFF2-40B4-BE49-F238E27FC236}">
              <a16:creationId xmlns="" xmlns:a16="http://schemas.microsoft.com/office/drawing/2014/main" id="{00000000-0008-0000-0200-000098020000}"/>
            </a:ext>
          </a:extLst>
        </xdr:cNvPr>
        <xdr:cNvSpPr txBox="1"/>
      </xdr:nvSpPr>
      <xdr:spPr>
        <a:xfrm>
          <a:off x="13500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117365</xdr:rowOff>
    </xdr:from>
    <xdr:ext cx="405111" cy="259045"/>
    <xdr:sp macro="" textlink="">
      <xdr:nvSpPr>
        <xdr:cNvPr id="665" name="n_4mainValue【保健センター・保健所】&#10;有形固定資産減価償却率">
          <a:extLst>
            <a:ext uri="{FF2B5EF4-FFF2-40B4-BE49-F238E27FC236}">
              <a16:creationId xmlns="" xmlns:a16="http://schemas.microsoft.com/office/drawing/2014/main" id="{00000000-0008-0000-0200-000099020000}"/>
            </a:ext>
          </a:extLst>
        </xdr:cNvPr>
        <xdr:cNvSpPr txBox="1"/>
      </xdr:nvSpPr>
      <xdr:spPr>
        <a:xfrm>
          <a:off x="12611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 xmlns:a16="http://schemas.microsoft.com/office/drawing/2014/main"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 xmlns:a16="http://schemas.microsoft.com/office/drawing/2014/main"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 xmlns:a16="http://schemas.microsoft.com/office/drawing/2014/main"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 xmlns:a16="http://schemas.microsoft.com/office/drawing/2014/main"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 xmlns:a16="http://schemas.microsoft.com/office/drawing/2014/main"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 xmlns:a16="http://schemas.microsoft.com/office/drawing/2014/main"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 xmlns:a16="http://schemas.microsoft.com/office/drawing/2014/main"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 xmlns:a16="http://schemas.microsoft.com/office/drawing/2014/main"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 xmlns:a16="http://schemas.microsoft.com/office/drawing/2014/main"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 xmlns:a16="http://schemas.microsoft.com/office/drawing/2014/main"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 xmlns:a16="http://schemas.microsoft.com/office/drawing/2014/main" id="{00000000-0008-0000-02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 xmlns:a16="http://schemas.microsoft.com/office/drawing/2014/main" id="{00000000-0008-0000-02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 xmlns:a16="http://schemas.microsoft.com/office/drawing/2014/main" id="{00000000-0008-0000-02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 xmlns:a16="http://schemas.microsoft.com/office/drawing/2014/main" id="{00000000-0008-0000-02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 xmlns:a16="http://schemas.microsoft.com/office/drawing/2014/main" id="{00000000-0008-0000-02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 xmlns:a16="http://schemas.microsoft.com/office/drawing/2014/main" id="{00000000-0008-0000-02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 xmlns:a16="http://schemas.microsoft.com/office/drawing/2014/main" id="{00000000-0008-0000-02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 xmlns:a16="http://schemas.microsoft.com/office/drawing/2014/main" id="{00000000-0008-0000-02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 xmlns:a16="http://schemas.microsoft.com/office/drawing/2014/main" id="{00000000-0008-0000-02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 xmlns:a16="http://schemas.microsoft.com/office/drawing/2014/main" id="{00000000-0008-0000-02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 xmlns:a16="http://schemas.microsoft.com/office/drawing/2014/main" id="{00000000-0008-0000-02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 xmlns:a16="http://schemas.microsoft.com/office/drawing/2014/main" id="{00000000-0008-0000-02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 xmlns:a16="http://schemas.microsoft.com/office/drawing/2014/main" id="{00000000-0008-0000-02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 xmlns:a16="http://schemas.microsoft.com/office/drawing/2014/main" id="{00000000-0008-0000-02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 xmlns:a16="http://schemas.microsoft.com/office/drawing/2014/main" id="{00000000-0008-0000-02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 xmlns:a16="http://schemas.microsoft.com/office/drawing/2014/main" id="{00000000-0008-0000-0200-0000B3020000}"/>
            </a:ext>
          </a:extLst>
        </xdr:cNvPr>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 xmlns:a16="http://schemas.microsoft.com/office/drawing/2014/main" id="{00000000-0008-0000-0200-0000B4020000}"/>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 xmlns:a16="http://schemas.microsoft.com/office/drawing/2014/main" id="{00000000-0008-0000-0200-0000B5020000}"/>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 xmlns:a16="http://schemas.microsoft.com/office/drawing/2014/main" id="{00000000-0008-0000-0200-0000B6020000}"/>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 xmlns:a16="http://schemas.microsoft.com/office/drawing/2014/main" id="{00000000-0008-0000-0200-0000B7020000}"/>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 xmlns:a16="http://schemas.microsoft.com/office/drawing/2014/main" id="{00000000-0008-0000-0200-0000B8020000}"/>
            </a:ext>
          </a:extLst>
        </xdr:cNvPr>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 xmlns:a16="http://schemas.microsoft.com/office/drawing/2014/main" id="{00000000-0008-0000-0200-0000B9020000}"/>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 xmlns:a16="http://schemas.microsoft.com/office/drawing/2014/main" id="{00000000-0008-0000-0200-0000BA020000}"/>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 xmlns:a16="http://schemas.microsoft.com/office/drawing/2014/main" id="{00000000-0008-0000-0200-0000BB020000}"/>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 xmlns:a16="http://schemas.microsoft.com/office/drawing/2014/main" id="{00000000-0008-0000-0200-0000BC020000}"/>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 xmlns:a16="http://schemas.microsoft.com/office/drawing/2014/main" id="{00000000-0008-0000-0200-0000BD020000}"/>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 xmlns:a16="http://schemas.microsoft.com/office/drawing/2014/main"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 xmlns:a16="http://schemas.microsoft.com/office/drawing/2014/main"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 xmlns:a16="http://schemas.microsoft.com/office/drawing/2014/main"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 xmlns:a16="http://schemas.microsoft.com/office/drawing/2014/main"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 xmlns:a16="http://schemas.microsoft.com/office/drawing/2014/main"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7" name="楕円 706">
          <a:extLst>
            <a:ext uri="{FF2B5EF4-FFF2-40B4-BE49-F238E27FC236}">
              <a16:creationId xmlns="" xmlns:a16="http://schemas.microsoft.com/office/drawing/2014/main" id="{00000000-0008-0000-0200-0000C3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8" name="【保健センター・保健所】&#10;一人当たり面積該当値テキスト">
          <a:extLst>
            <a:ext uri="{FF2B5EF4-FFF2-40B4-BE49-F238E27FC236}">
              <a16:creationId xmlns="" xmlns:a16="http://schemas.microsoft.com/office/drawing/2014/main" id="{00000000-0008-0000-0200-0000C4020000}"/>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9" name="楕円 708">
          <a:extLst>
            <a:ext uri="{FF2B5EF4-FFF2-40B4-BE49-F238E27FC236}">
              <a16:creationId xmlns="" xmlns:a16="http://schemas.microsoft.com/office/drawing/2014/main" id="{00000000-0008-0000-0200-0000C5020000}"/>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10" name="直線コネクタ 709">
          <a:extLst>
            <a:ext uri="{FF2B5EF4-FFF2-40B4-BE49-F238E27FC236}">
              <a16:creationId xmlns="" xmlns:a16="http://schemas.microsoft.com/office/drawing/2014/main" id="{00000000-0008-0000-0200-0000C6020000}"/>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1" name="楕円 710">
          <a:extLst>
            <a:ext uri="{FF2B5EF4-FFF2-40B4-BE49-F238E27FC236}">
              <a16:creationId xmlns="" xmlns:a16="http://schemas.microsoft.com/office/drawing/2014/main" id="{00000000-0008-0000-0200-0000C7020000}"/>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2" name="直線コネクタ 711">
          <a:extLst>
            <a:ext uri="{FF2B5EF4-FFF2-40B4-BE49-F238E27FC236}">
              <a16:creationId xmlns="" xmlns:a16="http://schemas.microsoft.com/office/drawing/2014/main" id="{00000000-0008-0000-0200-0000C8020000}"/>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3" name="楕円 712">
          <a:extLst>
            <a:ext uri="{FF2B5EF4-FFF2-40B4-BE49-F238E27FC236}">
              <a16:creationId xmlns="" xmlns:a16="http://schemas.microsoft.com/office/drawing/2014/main" id="{00000000-0008-0000-0200-0000C9020000}"/>
            </a:ext>
          </a:extLst>
        </xdr:cNvPr>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4" name="直線コネクタ 713">
          <a:extLst>
            <a:ext uri="{FF2B5EF4-FFF2-40B4-BE49-F238E27FC236}">
              <a16:creationId xmlns="" xmlns:a16="http://schemas.microsoft.com/office/drawing/2014/main" id="{00000000-0008-0000-0200-0000CA020000}"/>
            </a:ext>
          </a:extLst>
        </xdr:cNvPr>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5" name="楕円 714">
          <a:extLst>
            <a:ext uri="{FF2B5EF4-FFF2-40B4-BE49-F238E27FC236}">
              <a16:creationId xmlns="" xmlns:a16="http://schemas.microsoft.com/office/drawing/2014/main" id="{00000000-0008-0000-0200-0000CB020000}"/>
            </a:ext>
          </a:extLst>
        </xdr:cNvPr>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6" name="直線コネクタ 715">
          <a:extLst>
            <a:ext uri="{FF2B5EF4-FFF2-40B4-BE49-F238E27FC236}">
              <a16:creationId xmlns="" xmlns:a16="http://schemas.microsoft.com/office/drawing/2014/main" id="{00000000-0008-0000-0200-0000CC020000}"/>
            </a:ext>
          </a:extLst>
        </xdr:cNvPr>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a:extLst>
            <a:ext uri="{FF2B5EF4-FFF2-40B4-BE49-F238E27FC236}">
              <a16:creationId xmlns="" xmlns:a16="http://schemas.microsoft.com/office/drawing/2014/main" id="{00000000-0008-0000-0200-0000CD020000}"/>
            </a:ext>
          </a:extLst>
        </xdr:cNvPr>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 xmlns:a16="http://schemas.microsoft.com/office/drawing/2014/main" id="{00000000-0008-0000-0200-0000CE020000}"/>
            </a:ext>
          </a:extLst>
        </xdr:cNvPr>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9" name="n_3aveValue【保健センター・保健所】&#10;一人当たり面積">
          <a:extLst>
            <a:ext uri="{FF2B5EF4-FFF2-40B4-BE49-F238E27FC236}">
              <a16:creationId xmlns="" xmlns:a16="http://schemas.microsoft.com/office/drawing/2014/main" id="{00000000-0008-0000-0200-0000CF020000}"/>
            </a:ext>
          </a:extLst>
        </xdr:cNvPr>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20" name="n_4aveValue【保健センター・保健所】&#10;一人当たり面積">
          <a:extLst>
            <a:ext uri="{FF2B5EF4-FFF2-40B4-BE49-F238E27FC236}">
              <a16:creationId xmlns="" xmlns:a16="http://schemas.microsoft.com/office/drawing/2014/main" id="{00000000-0008-0000-0200-0000D0020000}"/>
            </a:ext>
          </a:extLst>
        </xdr:cNvPr>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1" name="n_1mainValue【保健センター・保健所】&#10;一人当たり面積">
          <a:extLst>
            <a:ext uri="{FF2B5EF4-FFF2-40B4-BE49-F238E27FC236}">
              <a16:creationId xmlns="" xmlns:a16="http://schemas.microsoft.com/office/drawing/2014/main" id="{00000000-0008-0000-0200-0000D1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2" name="n_2mainValue【保健センター・保健所】&#10;一人当たり面積">
          <a:extLst>
            <a:ext uri="{FF2B5EF4-FFF2-40B4-BE49-F238E27FC236}">
              <a16:creationId xmlns="" xmlns:a16="http://schemas.microsoft.com/office/drawing/2014/main" id="{00000000-0008-0000-0200-0000D202000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3" name="n_3mainValue【保健センター・保健所】&#10;一人当たり面積">
          <a:extLst>
            <a:ext uri="{FF2B5EF4-FFF2-40B4-BE49-F238E27FC236}">
              <a16:creationId xmlns="" xmlns:a16="http://schemas.microsoft.com/office/drawing/2014/main" id="{00000000-0008-0000-0200-0000D3020000}"/>
            </a:ext>
          </a:extLst>
        </xdr:cNvPr>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4" name="n_4mainValue【保健センター・保健所】&#10;一人当たり面積">
          <a:extLst>
            <a:ext uri="{FF2B5EF4-FFF2-40B4-BE49-F238E27FC236}">
              <a16:creationId xmlns="" xmlns:a16="http://schemas.microsoft.com/office/drawing/2014/main" id="{00000000-0008-0000-0200-0000D4020000}"/>
            </a:ext>
          </a:extLst>
        </xdr:cNvPr>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 xmlns:a16="http://schemas.microsoft.com/office/drawing/2014/main" id="{00000000-0008-0000-02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 xmlns:a16="http://schemas.microsoft.com/office/drawing/2014/main" id="{00000000-0008-0000-02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 xmlns:a16="http://schemas.microsoft.com/office/drawing/2014/main" id="{00000000-0008-0000-02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 xmlns:a16="http://schemas.microsoft.com/office/drawing/2014/main" id="{00000000-0008-0000-02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 xmlns:a16="http://schemas.microsoft.com/office/drawing/2014/main" id="{00000000-0008-0000-02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 xmlns:a16="http://schemas.microsoft.com/office/drawing/2014/main" id="{00000000-0008-0000-02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 xmlns:a16="http://schemas.microsoft.com/office/drawing/2014/main" id="{00000000-0008-0000-02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 xmlns:a16="http://schemas.microsoft.com/office/drawing/2014/main" id="{00000000-0008-0000-02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 xmlns:a16="http://schemas.microsoft.com/office/drawing/2014/main" id="{00000000-0008-0000-02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 xmlns:a16="http://schemas.microsoft.com/office/drawing/2014/main" id="{00000000-0008-0000-02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 xmlns:a16="http://schemas.microsoft.com/office/drawing/2014/main" id="{00000000-0008-0000-02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 xmlns:a16="http://schemas.microsoft.com/office/drawing/2014/main" id="{00000000-0008-0000-0200-0000E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 xmlns:a16="http://schemas.microsoft.com/office/drawing/2014/main" id="{00000000-0008-0000-0200-0000E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 xmlns:a16="http://schemas.microsoft.com/office/drawing/2014/main" id="{00000000-0008-0000-0200-0000E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 xmlns:a16="http://schemas.microsoft.com/office/drawing/2014/main" id="{00000000-0008-0000-0200-0000E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 xmlns:a16="http://schemas.microsoft.com/office/drawing/2014/main" id="{00000000-0008-0000-0200-0000E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 xmlns:a16="http://schemas.microsoft.com/office/drawing/2014/main" id="{00000000-0008-0000-0200-0000E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 xmlns:a16="http://schemas.microsoft.com/office/drawing/2014/main" id="{00000000-0008-0000-0200-0000E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 xmlns:a16="http://schemas.microsoft.com/office/drawing/2014/main" id="{00000000-0008-0000-0200-0000E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 xmlns:a16="http://schemas.microsoft.com/office/drawing/2014/main" id="{00000000-0008-0000-02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 xmlns:a16="http://schemas.microsoft.com/office/drawing/2014/main" id="{00000000-0008-0000-02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 xmlns:a16="http://schemas.microsoft.com/office/drawing/2014/main" id="{00000000-0008-0000-02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 xmlns:a16="http://schemas.microsoft.com/office/drawing/2014/main" id="{00000000-0008-0000-0200-0000EB020000}"/>
            </a:ext>
          </a:extLst>
        </xdr:cNvPr>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 xmlns:a16="http://schemas.microsoft.com/office/drawing/2014/main" id="{00000000-0008-0000-0200-0000EC020000}"/>
            </a:ext>
          </a:extLst>
        </xdr:cNvPr>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 xmlns:a16="http://schemas.microsoft.com/office/drawing/2014/main" id="{00000000-0008-0000-0200-0000ED020000}"/>
            </a:ext>
          </a:extLst>
        </xdr:cNvPr>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 xmlns:a16="http://schemas.microsoft.com/office/drawing/2014/main" id="{00000000-0008-0000-0200-0000EE020000}"/>
            </a:ext>
          </a:extLst>
        </xdr:cNvPr>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 xmlns:a16="http://schemas.microsoft.com/office/drawing/2014/main" id="{00000000-0008-0000-0200-0000EF020000}"/>
            </a:ext>
          </a:extLst>
        </xdr:cNvPr>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752" name="【消防施設】&#10;有形固定資産減価償却率平均値テキスト">
          <a:extLst>
            <a:ext uri="{FF2B5EF4-FFF2-40B4-BE49-F238E27FC236}">
              <a16:creationId xmlns="" xmlns:a16="http://schemas.microsoft.com/office/drawing/2014/main" id="{00000000-0008-0000-0200-0000F0020000}"/>
            </a:ext>
          </a:extLst>
        </xdr:cNvPr>
        <xdr:cNvSpPr txBox="1"/>
      </xdr:nvSpPr>
      <xdr:spPr>
        <a:xfrm>
          <a:off x="163576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 xmlns:a16="http://schemas.microsoft.com/office/drawing/2014/main" id="{00000000-0008-0000-0200-0000F1020000}"/>
            </a:ext>
          </a:extLst>
        </xdr:cNvPr>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 xmlns:a16="http://schemas.microsoft.com/office/drawing/2014/main" id="{00000000-0008-0000-0200-0000F2020000}"/>
            </a:ext>
          </a:extLst>
        </xdr:cNvPr>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 xmlns:a16="http://schemas.microsoft.com/office/drawing/2014/main" id="{00000000-0008-0000-0200-0000F3020000}"/>
            </a:ext>
          </a:extLst>
        </xdr:cNvPr>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 xmlns:a16="http://schemas.microsoft.com/office/drawing/2014/main" id="{00000000-0008-0000-0200-0000F4020000}"/>
            </a:ext>
          </a:extLst>
        </xdr:cNvPr>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 xmlns:a16="http://schemas.microsoft.com/office/drawing/2014/main" id="{00000000-0008-0000-0200-0000F5020000}"/>
            </a:ext>
          </a:extLst>
        </xdr:cNvPr>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 xmlns:a16="http://schemas.microsoft.com/office/drawing/2014/main" id="{00000000-0008-0000-02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 xmlns:a16="http://schemas.microsoft.com/office/drawing/2014/main" id="{00000000-0008-0000-02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 xmlns:a16="http://schemas.microsoft.com/office/drawing/2014/main" id="{00000000-0008-0000-02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 xmlns:a16="http://schemas.microsoft.com/office/drawing/2014/main" id="{00000000-0008-0000-02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 xmlns:a16="http://schemas.microsoft.com/office/drawing/2014/main" id="{00000000-0008-0000-02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xdr:rowOff>
    </xdr:from>
    <xdr:to>
      <xdr:col>85</xdr:col>
      <xdr:colOff>177800</xdr:colOff>
      <xdr:row>83</xdr:row>
      <xdr:rowOff>114046</xdr:rowOff>
    </xdr:to>
    <xdr:sp macro="" textlink="">
      <xdr:nvSpPr>
        <xdr:cNvPr id="763" name="楕円 762">
          <a:extLst>
            <a:ext uri="{FF2B5EF4-FFF2-40B4-BE49-F238E27FC236}">
              <a16:creationId xmlns="" xmlns:a16="http://schemas.microsoft.com/office/drawing/2014/main" id="{00000000-0008-0000-0200-0000FB020000}"/>
            </a:ext>
          </a:extLst>
        </xdr:cNvPr>
        <xdr:cNvSpPr/>
      </xdr:nvSpPr>
      <xdr:spPr>
        <a:xfrm>
          <a:off x="16268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35323</xdr:rowOff>
    </xdr:from>
    <xdr:ext cx="405111" cy="259045"/>
    <xdr:sp macro="" textlink="">
      <xdr:nvSpPr>
        <xdr:cNvPr id="764" name="【消防施設】&#10;有形固定資産減価償却率該当値テキスト">
          <a:extLst>
            <a:ext uri="{FF2B5EF4-FFF2-40B4-BE49-F238E27FC236}">
              <a16:creationId xmlns="" xmlns:a16="http://schemas.microsoft.com/office/drawing/2014/main" id="{00000000-0008-0000-0200-0000FC020000}"/>
            </a:ext>
          </a:extLst>
        </xdr:cNvPr>
        <xdr:cNvSpPr txBox="1"/>
      </xdr:nvSpPr>
      <xdr:spPr>
        <a:xfrm>
          <a:off x="16357600" y="14094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765" name="楕円 764">
          <a:extLst>
            <a:ext uri="{FF2B5EF4-FFF2-40B4-BE49-F238E27FC236}">
              <a16:creationId xmlns="" xmlns:a16="http://schemas.microsoft.com/office/drawing/2014/main" id="{00000000-0008-0000-0200-0000FD020000}"/>
            </a:ext>
          </a:extLst>
        </xdr:cNvPr>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63246</xdr:rowOff>
    </xdr:from>
    <xdr:to>
      <xdr:col>85</xdr:col>
      <xdr:colOff>127000</xdr:colOff>
      <xdr:row>83</xdr:row>
      <xdr:rowOff>72389</xdr:rowOff>
    </xdr:to>
    <xdr:cxnSp macro="">
      <xdr:nvCxnSpPr>
        <xdr:cNvPr id="766" name="直線コネクタ 765">
          <a:extLst>
            <a:ext uri="{FF2B5EF4-FFF2-40B4-BE49-F238E27FC236}">
              <a16:creationId xmlns="" xmlns:a16="http://schemas.microsoft.com/office/drawing/2014/main" id="{00000000-0008-0000-0200-0000FE020000}"/>
            </a:ext>
          </a:extLst>
        </xdr:cNvPr>
        <xdr:cNvCxnSpPr/>
      </xdr:nvCxnSpPr>
      <xdr:spPr>
        <a:xfrm flipV="1">
          <a:off x="15481300" y="142935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154178</xdr:rowOff>
    </xdr:from>
    <xdr:to>
      <xdr:col>76</xdr:col>
      <xdr:colOff>165100</xdr:colOff>
      <xdr:row>83</xdr:row>
      <xdr:rowOff>84328</xdr:rowOff>
    </xdr:to>
    <xdr:sp macro="" textlink="">
      <xdr:nvSpPr>
        <xdr:cNvPr id="767" name="楕円 766">
          <a:extLst>
            <a:ext uri="{FF2B5EF4-FFF2-40B4-BE49-F238E27FC236}">
              <a16:creationId xmlns="" xmlns:a16="http://schemas.microsoft.com/office/drawing/2014/main" id="{00000000-0008-0000-0200-0000FF020000}"/>
            </a:ext>
          </a:extLst>
        </xdr:cNvPr>
        <xdr:cNvSpPr/>
      </xdr:nvSpPr>
      <xdr:spPr>
        <a:xfrm>
          <a:off x="14541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33528</xdr:rowOff>
    </xdr:from>
    <xdr:to>
      <xdr:col>81</xdr:col>
      <xdr:colOff>50800</xdr:colOff>
      <xdr:row>83</xdr:row>
      <xdr:rowOff>72389</xdr:rowOff>
    </xdr:to>
    <xdr:cxnSp macro="">
      <xdr:nvCxnSpPr>
        <xdr:cNvPr id="768" name="直線コネクタ 767">
          <a:extLst>
            <a:ext uri="{FF2B5EF4-FFF2-40B4-BE49-F238E27FC236}">
              <a16:creationId xmlns="" xmlns:a16="http://schemas.microsoft.com/office/drawing/2014/main" id="{00000000-0008-0000-0200-000000030000}"/>
            </a:ext>
          </a:extLst>
        </xdr:cNvPr>
        <xdr:cNvCxnSpPr/>
      </xdr:nvCxnSpPr>
      <xdr:spPr>
        <a:xfrm>
          <a:off x="14592300" y="1426387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113030</xdr:rowOff>
    </xdr:from>
    <xdr:to>
      <xdr:col>72</xdr:col>
      <xdr:colOff>38100</xdr:colOff>
      <xdr:row>83</xdr:row>
      <xdr:rowOff>43180</xdr:rowOff>
    </xdr:to>
    <xdr:sp macro="" textlink="">
      <xdr:nvSpPr>
        <xdr:cNvPr id="769" name="楕円 768">
          <a:extLst>
            <a:ext uri="{FF2B5EF4-FFF2-40B4-BE49-F238E27FC236}">
              <a16:creationId xmlns="" xmlns:a16="http://schemas.microsoft.com/office/drawing/2014/main" id="{00000000-0008-0000-0200-000001030000}"/>
            </a:ext>
          </a:extLst>
        </xdr:cNvPr>
        <xdr:cNvSpPr/>
      </xdr:nvSpPr>
      <xdr:spPr>
        <a:xfrm>
          <a:off x="13652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163830</xdr:rowOff>
    </xdr:from>
    <xdr:to>
      <xdr:col>76</xdr:col>
      <xdr:colOff>114300</xdr:colOff>
      <xdr:row>83</xdr:row>
      <xdr:rowOff>33528</xdr:rowOff>
    </xdr:to>
    <xdr:cxnSp macro="">
      <xdr:nvCxnSpPr>
        <xdr:cNvPr id="770" name="直線コネクタ 769">
          <a:extLst>
            <a:ext uri="{FF2B5EF4-FFF2-40B4-BE49-F238E27FC236}">
              <a16:creationId xmlns="" xmlns:a16="http://schemas.microsoft.com/office/drawing/2014/main" id="{00000000-0008-0000-0200-000002030000}"/>
            </a:ext>
          </a:extLst>
        </xdr:cNvPr>
        <xdr:cNvCxnSpPr/>
      </xdr:nvCxnSpPr>
      <xdr:spPr>
        <a:xfrm>
          <a:off x="13703300" y="1422273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62737</xdr:rowOff>
    </xdr:from>
    <xdr:to>
      <xdr:col>67</xdr:col>
      <xdr:colOff>101600</xdr:colOff>
      <xdr:row>82</xdr:row>
      <xdr:rowOff>164337</xdr:rowOff>
    </xdr:to>
    <xdr:sp macro="" textlink="">
      <xdr:nvSpPr>
        <xdr:cNvPr id="771" name="楕円 770">
          <a:extLst>
            <a:ext uri="{FF2B5EF4-FFF2-40B4-BE49-F238E27FC236}">
              <a16:creationId xmlns="" xmlns:a16="http://schemas.microsoft.com/office/drawing/2014/main" id="{00000000-0008-0000-0200-000003030000}"/>
            </a:ext>
          </a:extLst>
        </xdr:cNvPr>
        <xdr:cNvSpPr/>
      </xdr:nvSpPr>
      <xdr:spPr>
        <a:xfrm>
          <a:off x="12763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113537</xdr:rowOff>
    </xdr:from>
    <xdr:to>
      <xdr:col>71</xdr:col>
      <xdr:colOff>177800</xdr:colOff>
      <xdr:row>82</xdr:row>
      <xdr:rowOff>163830</xdr:rowOff>
    </xdr:to>
    <xdr:cxnSp macro="">
      <xdr:nvCxnSpPr>
        <xdr:cNvPr id="772" name="直線コネクタ 771">
          <a:extLst>
            <a:ext uri="{FF2B5EF4-FFF2-40B4-BE49-F238E27FC236}">
              <a16:creationId xmlns="" xmlns:a16="http://schemas.microsoft.com/office/drawing/2014/main" id="{00000000-0008-0000-0200-000004030000}"/>
            </a:ext>
          </a:extLst>
        </xdr:cNvPr>
        <xdr:cNvCxnSpPr/>
      </xdr:nvCxnSpPr>
      <xdr:spPr>
        <a:xfrm>
          <a:off x="12814300" y="1417243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773" name="n_1aveValue【消防施設】&#10;有形固定資産減価償却率">
          <a:extLst>
            <a:ext uri="{FF2B5EF4-FFF2-40B4-BE49-F238E27FC236}">
              <a16:creationId xmlns="" xmlns:a16="http://schemas.microsoft.com/office/drawing/2014/main" id="{00000000-0008-0000-0200-000005030000}"/>
            </a:ext>
          </a:extLst>
        </xdr:cNvPr>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4" name="n_2aveValue【消防施設】&#10;有形固定資産減価償却率">
          <a:extLst>
            <a:ext uri="{FF2B5EF4-FFF2-40B4-BE49-F238E27FC236}">
              <a16:creationId xmlns="" xmlns:a16="http://schemas.microsoft.com/office/drawing/2014/main" id="{00000000-0008-0000-0200-000006030000}"/>
            </a:ext>
          </a:extLst>
        </xdr:cNvPr>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5" name="n_3aveValue【消防施設】&#10;有形固定資産減価償却率">
          <a:extLst>
            <a:ext uri="{FF2B5EF4-FFF2-40B4-BE49-F238E27FC236}">
              <a16:creationId xmlns="" xmlns:a16="http://schemas.microsoft.com/office/drawing/2014/main" id="{00000000-0008-0000-0200-000007030000}"/>
            </a:ext>
          </a:extLst>
        </xdr:cNvPr>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6" name="n_4aveValue【消防施設】&#10;有形固定資産減価償却率">
          <a:extLst>
            <a:ext uri="{FF2B5EF4-FFF2-40B4-BE49-F238E27FC236}">
              <a16:creationId xmlns="" xmlns:a16="http://schemas.microsoft.com/office/drawing/2014/main" id="{00000000-0008-0000-0200-000008030000}"/>
            </a:ext>
          </a:extLst>
        </xdr:cNvPr>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139716</xdr:rowOff>
    </xdr:from>
    <xdr:ext cx="405111" cy="259045"/>
    <xdr:sp macro="" textlink="">
      <xdr:nvSpPr>
        <xdr:cNvPr id="777" name="n_1mainValue【消防施設】&#10;有形固定資産減価償却率">
          <a:extLst>
            <a:ext uri="{FF2B5EF4-FFF2-40B4-BE49-F238E27FC236}">
              <a16:creationId xmlns="" xmlns:a16="http://schemas.microsoft.com/office/drawing/2014/main" id="{00000000-0008-0000-0200-000009030000}"/>
            </a:ext>
          </a:extLst>
        </xdr:cNvPr>
        <xdr:cNvSpPr txBox="1"/>
      </xdr:nvSpPr>
      <xdr:spPr>
        <a:xfrm>
          <a:off x="15266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100855</xdr:rowOff>
    </xdr:from>
    <xdr:ext cx="405111" cy="259045"/>
    <xdr:sp macro="" textlink="">
      <xdr:nvSpPr>
        <xdr:cNvPr id="778" name="n_2mainValue【消防施設】&#10;有形固定資産減価償却率">
          <a:extLst>
            <a:ext uri="{FF2B5EF4-FFF2-40B4-BE49-F238E27FC236}">
              <a16:creationId xmlns="" xmlns:a16="http://schemas.microsoft.com/office/drawing/2014/main" id="{00000000-0008-0000-0200-00000A030000}"/>
            </a:ext>
          </a:extLst>
        </xdr:cNvPr>
        <xdr:cNvSpPr txBox="1"/>
      </xdr:nvSpPr>
      <xdr:spPr>
        <a:xfrm>
          <a:off x="14389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59707</xdr:rowOff>
    </xdr:from>
    <xdr:ext cx="405111" cy="259045"/>
    <xdr:sp macro="" textlink="">
      <xdr:nvSpPr>
        <xdr:cNvPr id="779" name="n_3mainValue【消防施設】&#10;有形固定資産減価償却率">
          <a:extLst>
            <a:ext uri="{FF2B5EF4-FFF2-40B4-BE49-F238E27FC236}">
              <a16:creationId xmlns="" xmlns:a16="http://schemas.microsoft.com/office/drawing/2014/main" id="{00000000-0008-0000-0200-00000B030000}"/>
            </a:ext>
          </a:extLst>
        </xdr:cNvPr>
        <xdr:cNvSpPr txBox="1"/>
      </xdr:nvSpPr>
      <xdr:spPr>
        <a:xfrm>
          <a:off x="13500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9414</xdr:rowOff>
    </xdr:from>
    <xdr:ext cx="405111" cy="259045"/>
    <xdr:sp macro="" textlink="">
      <xdr:nvSpPr>
        <xdr:cNvPr id="780" name="n_4mainValue【消防施設】&#10;有形固定資産減価償却率">
          <a:extLst>
            <a:ext uri="{FF2B5EF4-FFF2-40B4-BE49-F238E27FC236}">
              <a16:creationId xmlns="" xmlns:a16="http://schemas.microsoft.com/office/drawing/2014/main" id="{00000000-0008-0000-0200-00000C030000}"/>
            </a:ext>
          </a:extLst>
        </xdr:cNvPr>
        <xdr:cNvSpPr txBox="1"/>
      </xdr:nvSpPr>
      <xdr:spPr>
        <a:xfrm>
          <a:off x="12611744" y="138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 xmlns:a16="http://schemas.microsoft.com/office/drawing/2014/main" id="{00000000-0008-0000-02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 xmlns:a16="http://schemas.microsoft.com/office/drawing/2014/main" id="{00000000-0008-0000-02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 xmlns:a16="http://schemas.microsoft.com/office/drawing/2014/main" id="{00000000-0008-0000-02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 xmlns:a16="http://schemas.microsoft.com/office/drawing/2014/main" id="{00000000-0008-0000-02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 xmlns:a16="http://schemas.microsoft.com/office/drawing/2014/main" id="{00000000-0008-0000-02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 xmlns:a16="http://schemas.microsoft.com/office/drawing/2014/main" id="{00000000-0008-0000-02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 xmlns:a16="http://schemas.microsoft.com/office/drawing/2014/main" id="{00000000-0008-0000-02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 xmlns:a16="http://schemas.microsoft.com/office/drawing/2014/main" id="{00000000-0008-0000-02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 xmlns:a16="http://schemas.microsoft.com/office/drawing/2014/main" id="{00000000-0008-0000-02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 xmlns:a16="http://schemas.microsoft.com/office/drawing/2014/main" id="{00000000-0008-0000-02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 xmlns:a16="http://schemas.microsoft.com/office/drawing/2014/main" id="{00000000-0008-0000-0200-000017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 xmlns:a16="http://schemas.microsoft.com/office/drawing/2014/main" id="{00000000-0008-0000-02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 xmlns:a16="http://schemas.microsoft.com/office/drawing/2014/main" id="{00000000-0008-0000-02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 xmlns:a16="http://schemas.microsoft.com/office/drawing/2014/main" id="{00000000-0008-0000-02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 xmlns:a16="http://schemas.microsoft.com/office/drawing/2014/main" id="{00000000-0008-0000-02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 xmlns:a16="http://schemas.microsoft.com/office/drawing/2014/main" id="{00000000-0008-0000-02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 xmlns:a16="http://schemas.microsoft.com/office/drawing/2014/main" id="{00000000-0008-0000-02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 xmlns:a16="http://schemas.microsoft.com/office/drawing/2014/main" id="{00000000-0008-0000-02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 xmlns:a16="http://schemas.microsoft.com/office/drawing/2014/main" id="{00000000-0008-0000-02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 xmlns:a16="http://schemas.microsoft.com/office/drawing/2014/main" id="{00000000-0008-0000-02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 xmlns:a16="http://schemas.microsoft.com/office/drawing/2014/main" id="{00000000-0008-0000-02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 xmlns:a16="http://schemas.microsoft.com/office/drawing/2014/main" id="{00000000-0008-0000-02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 xmlns:a16="http://schemas.microsoft.com/office/drawing/2014/main" id="{00000000-0008-0000-02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 xmlns:a16="http://schemas.microsoft.com/office/drawing/2014/main" id="{00000000-0008-0000-02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 xmlns:a16="http://schemas.microsoft.com/office/drawing/2014/main" id="{00000000-0008-0000-0200-00002503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 xmlns:a16="http://schemas.microsoft.com/office/drawing/2014/main" id="{00000000-0008-0000-0200-000026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 xmlns:a16="http://schemas.microsoft.com/office/drawing/2014/main" id="{00000000-0008-0000-0200-000027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 xmlns:a16="http://schemas.microsoft.com/office/drawing/2014/main" id="{00000000-0008-0000-0200-00002803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 xmlns:a16="http://schemas.microsoft.com/office/drawing/2014/main" id="{00000000-0008-0000-0200-00002903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 xmlns:a16="http://schemas.microsoft.com/office/drawing/2014/main" id="{00000000-0008-0000-0200-00002A030000}"/>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 xmlns:a16="http://schemas.microsoft.com/office/drawing/2014/main" id="{00000000-0008-0000-0200-00002B03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 xmlns:a16="http://schemas.microsoft.com/office/drawing/2014/main" id="{00000000-0008-0000-0200-00002C030000}"/>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 xmlns:a16="http://schemas.microsoft.com/office/drawing/2014/main" id="{00000000-0008-0000-0200-00002D03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 xmlns:a16="http://schemas.microsoft.com/office/drawing/2014/main" id="{00000000-0008-0000-0200-00002E030000}"/>
            </a:ext>
          </a:extLst>
        </xdr:cNvPr>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 xmlns:a16="http://schemas.microsoft.com/office/drawing/2014/main" id="{00000000-0008-0000-0200-00002F03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 xmlns:a16="http://schemas.microsoft.com/office/drawing/2014/main" id="{00000000-0008-0000-02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 xmlns:a16="http://schemas.microsoft.com/office/drawing/2014/main" id="{00000000-0008-0000-02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 xmlns:a16="http://schemas.microsoft.com/office/drawing/2014/main" id="{00000000-0008-0000-02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 xmlns:a16="http://schemas.microsoft.com/office/drawing/2014/main" id="{00000000-0008-0000-02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 xmlns:a16="http://schemas.microsoft.com/office/drawing/2014/main" id="{00000000-0008-0000-02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821" name="楕円 820">
          <a:extLst>
            <a:ext uri="{FF2B5EF4-FFF2-40B4-BE49-F238E27FC236}">
              <a16:creationId xmlns="" xmlns:a16="http://schemas.microsoft.com/office/drawing/2014/main" id="{00000000-0008-0000-0200-000035030000}"/>
            </a:ext>
          </a:extLst>
        </xdr:cNvPr>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41927</xdr:rowOff>
    </xdr:from>
    <xdr:ext cx="469744" cy="259045"/>
    <xdr:sp macro="" textlink="">
      <xdr:nvSpPr>
        <xdr:cNvPr id="822" name="【消防施設】&#10;一人当たり面積該当値テキスト">
          <a:extLst>
            <a:ext uri="{FF2B5EF4-FFF2-40B4-BE49-F238E27FC236}">
              <a16:creationId xmlns="" xmlns:a16="http://schemas.microsoft.com/office/drawing/2014/main" id="{00000000-0008-0000-0200-000036030000}"/>
            </a:ext>
          </a:extLst>
        </xdr:cNvPr>
        <xdr:cNvSpPr txBox="1"/>
      </xdr:nvSpPr>
      <xdr:spPr>
        <a:xfrm>
          <a:off x="221996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823" name="楕円 822">
          <a:extLst>
            <a:ext uri="{FF2B5EF4-FFF2-40B4-BE49-F238E27FC236}">
              <a16:creationId xmlns="" xmlns:a16="http://schemas.microsoft.com/office/drawing/2014/main" id="{00000000-0008-0000-0200-000037030000}"/>
            </a:ext>
          </a:extLst>
        </xdr:cNvPr>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114300</xdr:rowOff>
    </xdr:to>
    <xdr:cxnSp macro="">
      <xdr:nvCxnSpPr>
        <xdr:cNvPr id="824" name="直線コネクタ 823">
          <a:extLst>
            <a:ext uri="{FF2B5EF4-FFF2-40B4-BE49-F238E27FC236}">
              <a16:creationId xmlns="" xmlns:a16="http://schemas.microsoft.com/office/drawing/2014/main" id="{00000000-0008-0000-0200-000038030000}"/>
            </a:ext>
          </a:extLst>
        </xdr:cNvPr>
        <xdr:cNvCxnSpPr/>
      </xdr:nvCxnSpPr>
      <xdr:spPr>
        <a:xfrm>
          <a:off x="21323300" y="1434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825" name="楕円 824">
          <a:extLst>
            <a:ext uri="{FF2B5EF4-FFF2-40B4-BE49-F238E27FC236}">
              <a16:creationId xmlns="" xmlns:a16="http://schemas.microsoft.com/office/drawing/2014/main" id="{00000000-0008-0000-0200-000039030000}"/>
            </a:ext>
          </a:extLst>
        </xdr:cNvPr>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826" name="直線コネクタ 825">
          <a:extLst>
            <a:ext uri="{FF2B5EF4-FFF2-40B4-BE49-F238E27FC236}">
              <a16:creationId xmlns="" xmlns:a16="http://schemas.microsoft.com/office/drawing/2014/main" id="{00000000-0008-0000-0200-00003A030000}"/>
            </a:ext>
          </a:extLst>
        </xdr:cNvPr>
        <xdr:cNvCxnSpPr/>
      </xdr:nvCxnSpPr>
      <xdr:spPr>
        <a:xfrm>
          <a:off x="20434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27" name="楕円 826">
          <a:extLst>
            <a:ext uri="{FF2B5EF4-FFF2-40B4-BE49-F238E27FC236}">
              <a16:creationId xmlns="" xmlns:a16="http://schemas.microsoft.com/office/drawing/2014/main" id="{00000000-0008-0000-0200-00003B030000}"/>
            </a:ext>
          </a:extLst>
        </xdr:cNvPr>
        <xdr:cNvSpPr/>
      </xdr:nvSpPr>
      <xdr:spPr>
        <a:xfrm>
          <a:off x="19494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114300</xdr:rowOff>
    </xdr:from>
    <xdr:to>
      <xdr:col>107</xdr:col>
      <xdr:colOff>50800</xdr:colOff>
      <xdr:row>83</xdr:row>
      <xdr:rowOff>114300</xdr:rowOff>
    </xdr:to>
    <xdr:cxnSp macro="">
      <xdr:nvCxnSpPr>
        <xdr:cNvPr id="828" name="直線コネクタ 827">
          <a:extLst>
            <a:ext uri="{FF2B5EF4-FFF2-40B4-BE49-F238E27FC236}">
              <a16:creationId xmlns="" xmlns:a16="http://schemas.microsoft.com/office/drawing/2014/main" id="{00000000-0008-0000-0200-00003C030000}"/>
            </a:ext>
          </a:extLst>
        </xdr:cNvPr>
        <xdr:cNvCxnSpPr/>
      </xdr:nvCxnSpPr>
      <xdr:spPr>
        <a:xfrm>
          <a:off x="19545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829" name="楕円 828">
          <a:extLst>
            <a:ext uri="{FF2B5EF4-FFF2-40B4-BE49-F238E27FC236}">
              <a16:creationId xmlns="" xmlns:a16="http://schemas.microsoft.com/office/drawing/2014/main" id="{00000000-0008-0000-0200-00003D030000}"/>
            </a:ext>
          </a:extLst>
        </xdr:cNvPr>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114300</xdr:rowOff>
    </xdr:from>
    <xdr:to>
      <xdr:col>102</xdr:col>
      <xdr:colOff>114300</xdr:colOff>
      <xdr:row>83</xdr:row>
      <xdr:rowOff>133350</xdr:rowOff>
    </xdr:to>
    <xdr:cxnSp macro="">
      <xdr:nvCxnSpPr>
        <xdr:cNvPr id="830" name="直線コネクタ 829">
          <a:extLst>
            <a:ext uri="{FF2B5EF4-FFF2-40B4-BE49-F238E27FC236}">
              <a16:creationId xmlns="" xmlns:a16="http://schemas.microsoft.com/office/drawing/2014/main" id="{00000000-0008-0000-0200-00003E030000}"/>
            </a:ext>
          </a:extLst>
        </xdr:cNvPr>
        <xdr:cNvCxnSpPr/>
      </xdr:nvCxnSpPr>
      <xdr:spPr>
        <a:xfrm flipV="1">
          <a:off x="18656300" y="14344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1" name="n_1aveValue【消防施設】&#10;一人当たり面積">
          <a:extLst>
            <a:ext uri="{FF2B5EF4-FFF2-40B4-BE49-F238E27FC236}">
              <a16:creationId xmlns="" xmlns:a16="http://schemas.microsoft.com/office/drawing/2014/main" id="{00000000-0008-0000-0200-00003F030000}"/>
            </a:ext>
          </a:extLst>
        </xdr:cNvPr>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a:extLst>
            <a:ext uri="{FF2B5EF4-FFF2-40B4-BE49-F238E27FC236}">
              <a16:creationId xmlns="" xmlns:a16="http://schemas.microsoft.com/office/drawing/2014/main" id="{00000000-0008-0000-0200-000040030000}"/>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a:extLst>
            <a:ext uri="{FF2B5EF4-FFF2-40B4-BE49-F238E27FC236}">
              <a16:creationId xmlns="" xmlns:a16="http://schemas.microsoft.com/office/drawing/2014/main" id="{00000000-0008-0000-0200-000041030000}"/>
            </a:ext>
          </a:extLst>
        </xdr:cNvPr>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4" name="n_4aveValue【消防施設】&#10;一人当たり面積">
          <a:extLst>
            <a:ext uri="{FF2B5EF4-FFF2-40B4-BE49-F238E27FC236}">
              <a16:creationId xmlns="" xmlns:a16="http://schemas.microsoft.com/office/drawing/2014/main" id="{00000000-0008-0000-0200-00004203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156227</xdr:rowOff>
    </xdr:from>
    <xdr:ext cx="469744" cy="259045"/>
    <xdr:sp macro="" textlink="">
      <xdr:nvSpPr>
        <xdr:cNvPr id="835" name="n_1mainValue【消防施設】&#10;一人当たり面積">
          <a:extLst>
            <a:ext uri="{FF2B5EF4-FFF2-40B4-BE49-F238E27FC236}">
              <a16:creationId xmlns="" xmlns:a16="http://schemas.microsoft.com/office/drawing/2014/main" id="{00000000-0008-0000-0200-00004303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836" name="n_2mainValue【消防施設】&#10;一人当たり面積">
          <a:extLst>
            <a:ext uri="{FF2B5EF4-FFF2-40B4-BE49-F238E27FC236}">
              <a16:creationId xmlns="" xmlns:a16="http://schemas.microsoft.com/office/drawing/2014/main" id="{00000000-0008-0000-0200-00004403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837" name="n_3mainValue【消防施設】&#10;一人当たり面積">
          <a:extLst>
            <a:ext uri="{FF2B5EF4-FFF2-40B4-BE49-F238E27FC236}">
              <a16:creationId xmlns="" xmlns:a16="http://schemas.microsoft.com/office/drawing/2014/main" id="{00000000-0008-0000-0200-000045030000}"/>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8" name="n_4mainValue【消防施設】&#10;一人当たり面積">
          <a:extLst>
            <a:ext uri="{FF2B5EF4-FFF2-40B4-BE49-F238E27FC236}">
              <a16:creationId xmlns="" xmlns:a16="http://schemas.microsoft.com/office/drawing/2014/main" id="{00000000-0008-0000-0200-000046030000}"/>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 xmlns:a16="http://schemas.microsoft.com/office/drawing/2014/main" id="{00000000-0008-0000-02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 xmlns:a16="http://schemas.microsoft.com/office/drawing/2014/main" id="{00000000-0008-0000-02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 xmlns:a16="http://schemas.microsoft.com/office/drawing/2014/main" id="{00000000-0008-0000-02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 xmlns:a16="http://schemas.microsoft.com/office/drawing/2014/main" id="{00000000-0008-0000-02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 xmlns:a16="http://schemas.microsoft.com/office/drawing/2014/main" id="{00000000-0008-0000-02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 xmlns:a16="http://schemas.microsoft.com/office/drawing/2014/main" id="{00000000-0008-0000-02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 xmlns:a16="http://schemas.microsoft.com/office/drawing/2014/main" id="{00000000-0008-0000-02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 xmlns:a16="http://schemas.microsoft.com/office/drawing/2014/main" id="{00000000-0008-0000-02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 xmlns:a16="http://schemas.microsoft.com/office/drawing/2014/main" id="{00000000-0008-0000-02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 xmlns:a16="http://schemas.microsoft.com/office/drawing/2014/main" id="{00000000-0008-0000-02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 xmlns:a16="http://schemas.microsoft.com/office/drawing/2014/main" id="{00000000-0008-0000-02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 xmlns:a16="http://schemas.microsoft.com/office/drawing/2014/main" id="{00000000-0008-0000-02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 xmlns:a16="http://schemas.microsoft.com/office/drawing/2014/main" id="{00000000-0008-0000-0200-00005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 xmlns:a16="http://schemas.microsoft.com/office/drawing/2014/main" id="{00000000-0008-0000-02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 xmlns:a16="http://schemas.microsoft.com/office/drawing/2014/main" id="{00000000-0008-0000-02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 xmlns:a16="http://schemas.microsoft.com/office/drawing/2014/main" id="{00000000-0008-0000-02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 xmlns:a16="http://schemas.microsoft.com/office/drawing/2014/main" id="{00000000-0008-0000-02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 xmlns:a16="http://schemas.microsoft.com/office/drawing/2014/main" id="{00000000-0008-0000-02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 xmlns:a16="http://schemas.microsoft.com/office/drawing/2014/main" id="{00000000-0008-0000-02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 xmlns:a16="http://schemas.microsoft.com/office/drawing/2014/main" id="{00000000-0008-0000-02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 xmlns:a16="http://schemas.microsoft.com/office/drawing/2014/main" id="{00000000-0008-0000-0200-00005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 xmlns:a16="http://schemas.microsoft.com/office/drawing/2014/main" id="{00000000-0008-0000-02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 xmlns:a16="http://schemas.microsoft.com/office/drawing/2014/main" id="{00000000-0008-0000-0200-00005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 xmlns:a16="http://schemas.microsoft.com/office/drawing/2014/main" id="{00000000-0008-0000-02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 xmlns:a16="http://schemas.microsoft.com/office/drawing/2014/main" id="{00000000-0008-0000-0200-00005F030000}"/>
            </a:ext>
          </a:extLst>
        </xdr:cNvPr>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 xmlns:a16="http://schemas.microsoft.com/office/drawing/2014/main" id="{00000000-0008-0000-0200-00006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 xmlns:a16="http://schemas.microsoft.com/office/drawing/2014/main" id="{00000000-0008-0000-0200-00006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 xmlns:a16="http://schemas.microsoft.com/office/drawing/2014/main" id="{00000000-0008-0000-0200-000062030000}"/>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 xmlns:a16="http://schemas.microsoft.com/office/drawing/2014/main" id="{00000000-0008-0000-0200-000063030000}"/>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a:extLst>
            <a:ext uri="{FF2B5EF4-FFF2-40B4-BE49-F238E27FC236}">
              <a16:creationId xmlns="" xmlns:a16="http://schemas.microsoft.com/office/drawing/2014/main" id="{00000000-0008-0000-0200-000064030000}"/>
            </a:ext>
          </a:extLst>
        </xdr:cNvPr>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 xmlns:a16="http://schemas.microsoft.com/office/drawing/2014/main" id="{00000000-0008-0000-0200-000065030000}"/>
            </a:ext>
          </a:extLst>
        </xdr:cNvPr>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 xmlns:a16="http://schemas.microsoft.com/office/drawing/2014/main" id="{00000000-0008-0000-0200-000066030000}"/>
            </a:ext>
          </a:extLst>
        </xdr:cNvPr>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 xmlns:a16="http://schemas.microsoft.com/office/drawing/2014/main" id="{00000000-0008-0000-0200-00006703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 xmlns:a16="http://schemas.microsoft.com/office/drawing/2014/main" id="{00000000-0008-0000-0200-000068030000}"/>
            </a:ext>
          </a:extLst>
        </xdr:cNvPr>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 xmlns:a16="http://schemas.microsoft.com/office/drawing/2014/main" id="{00000000-0008-0000-0200-000069030000}"/>
            </a:ext>
          </a:extLst>
        </xdr:cNvPr>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 xmlns:a16="http://schemas.microsoft.com/office/drawing/2014/main" id="{00000000-0008-0000-02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 xmlns:a16="http://schemas.microsoft.com/office/drawing/2014/main" id="{00000000-0008-0000-02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 xmlns:a16="http://schemas.microsoft.com/office/drawing/2014/main" id="{00000000-0008-0000-02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 xmlns:a16="http://schemas.microsoft.com/office/drawing/2014/main" id="{00000000-0008-0000-02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 xmlns:a16="http://schemas.microsoft.com/office/drawing/2014/main" id="{00000000-0008-0000-02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99695</xdr:rowOff>
    </xdr:from>
    <xdr:to>
      <xdr:col>85</xdr:col>
      <xdr:colOff>177800</xdr:colOff>
      <xdr:row>105</xdr:row>
      <xdr:rowOff>29845</xdr:rowOff>
    </xdr:to>
    <xdr:sp macro="" textlink="">
      <xdr:nvSpPr>
        <xdr:cNvPr id="879" name="楕円 878">
          <a:extLst>
            <a:ext uri="{FF2B5EF4-FFF2-40B4-BE49-F238E27FC236}">
              <a16:creationId xmlns="" xmlns:a16="http://schemas.microsoft.com/office/drawing/2014/main" id="{00000000-0008-0000-0200-00006F030000}"/>
            </a:ext>
          </a:extLst>
        </xdr:cNvPr>
        <xdr:cNvSpPr/>
      </xdr:nvSpPr>
      <xdr:spPr>
        <a:xfrm>
          <a:off x="16268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78122</xdr:rowOff>
    </xdr:from>
    <xdr:ext cx="405111" cy="259045"/>
    <xdr:sp macro="" textlink="">
      <xdr:nvSpPr>
        <xdr:cNvPr id="880" name="【庁舎】&#10;有形固定資産減価償却率該当値テキスト">
          <a:extLst>
            <a:ext uri="{FF2B5EF4-FFF2-40B4-BE49-F238E27FC236}">
              <a16:creationId xmlns="" xmlns:a16="http://schemas.microsoft.com/office/drawing/2014/main" id="{00000000-0008-0000-0200-000070030000}"/>
            </a:ext>
          </a:extLst>
        </xdr:cNvPr>
        <xdr:cNvSpPr txBox="1"/>
      </xdr:nvSpPr>
      <xdr:spPr>
        <a:xfrm>
          <a:off x="16357600"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881" name="楕円 880">
          <a:extLst>
            <a:ext uri="{FF2B5EF4-FFF2-40B4-BE49-F238E27FC236}">
              <a16:creationId xmlns="" xmlns:a16="http://schemas.microsoft.com/office/drawing/2014/main" id="{00000000-0008-0000-0200-000071030000}"/>
            </a:ext>
          </a:extLst>
        </xdr:cNvPr>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150495</xdr:rowOff>
    </xdr:to>
    <xdr:cxnSp macro="">
      <xdr:nvCxnSpPr>
        <xdr:cNvPr id="882" name="直線コネクタ 881">
          <a:extLst>
            <a:ext uri="{FF2B5EF4-FFF2-40B4-BE49-F238E27FC236}">
              <a16:creationId xmlns="" xmlns:a16="http://schemas.microsoft.com/office/drawing/2014/main" id="{00000000-0008-0000-0200-000072030000}"/>
            </a:ext>
          </a:extLst>
        </xdr:cNvPr>
        <xdr:cNvCxnSpPr/>
      </xdr:nvCxnSpPr>
      <xdr:spPr>
        <a:xfrm>
          <a:off x="15481300" y="179412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883" name="楕円 882">
          <a:extLst>
            <a:ext uri="{FF2B5EF4-FFF2-40B4-BE49-F238E27FC236}">
              <a16:creationId xmlns="" xmlns:a16="http://schemas.microsoft.com/office/drawing/2014/main" id="{00000000-0008-0000-0200-000073030000}"/>
            </a:ext>
          </a:extLst>
        </xdr:cNvPr>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110489</xdr:rowOff>
    </xdr:to>
    <xdr:cxnSp macro="">
      <xdr:nvCxnSpPr>
        <xdr:cNvPr id="884" name="直線コネクタ 883">
          <a:extLst>
            <a:ext uri="{FF2B5EF4-FFF2-40B4-BE49-F238E27FC236}">
              <a16:creationId xmlns="" xmlns:a16="http://schemas.microsoft.com/office/drawing/2014/main" id="{00000000-0008-0000-0200-000074030000}"/>
            </a:ext>
          </a:extLst>
        </xdr:cNvPr>
        <xdr:cNvCxnSpPr/>
      </xdr:nvCxnSpPr>
      <xdr:spPr>
        <a:xfrm>
          <a:off x="14592300" y="17918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85" name="楕円 884">
          <a:extLst>
            <a:ext uri="{FF2B5EF4-FFF2-40B4-BE49-F238E27FC236}">
              <a16:creationId xmlns="" xmlns:a16="http://schemas.microsoft.com/office/drawing/2014/main" id="{00000000-0008-0000-0200-000075030000}"/>
            </a:ext>
          </a:extLst>
        </xdr:cNvPr>
        <xdr:cNvSpPr/>
      </xdr:nvSpPr>
      <xdr:spPr>
        <a:xfrm>
          <a:off x="13652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59055</xdr:rowOff>
    </xdr:from>
    <xdr:to>
      <xdr:col>76</xdr:col>
      <xdr:colOff>114300</xdr:colOff>
      <xdr:row>104</xdr:row>
      <xdr:rowOff>87630</xdr:rowOff>
    </xdr:to>
    <xdr:cxnSp macro="">
      <xdr:nvCxnSpPr>
        <xdr:cNvPr id="886" name="直線コネクタ 885">
          <a:extLst>
            <a:ext uri="{FF2B5EF4-FFF2-40B4-BE49-F238E27FC236}">
              <a16:creationId xmlns="" xmlns:a16="http://schemas.microsoft.com/office/drawing/2014/main" id="{00000000-0008-0000-0200-000076030000}"/>
            </a:ext>
          </a:extLst>
        </xdr:cNvPr>
        <xdr:cNvCxnSpPr/>
      </xdr:nvCxnSpPr>
      <xdr:spPr>
        <a:xfrm>
          <a:off x="13703300" y="17889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141605</xdr:rowOff>
    </xdr:from>
    <xdr:to>
      <xdr:col>67</xdr:col>
      <xdr:colOff>101600</xdr:colOff>
      <xdr:row>104</xdr:row>
      <xdr:rowOff>71755</xdr:rowOff>
    </xdr:to>
    <xdr:sp macro="" textlink="">
      <xdr:nvSpPr>
        <xdr:cNvPr id="887" name="楕円 886">
          <a:extLst>
            <a:ext uri="{FF2B5EF4-FFF2-40B4-BE49-F238E27FC236}">
              <a16:creationId xmlns="" xmlns:a16="http://schemas.microsoft.com/office/drawing/2014/main" id="{00000000-0008-0000-0200-000077030000}"/>
            </a:ext>
          </a:extLst>
        </xdr:cNvPr>
        <xdr:cNvSpPr/>
      </xdr:nvSpPr>
      <xdr:spPr>
        <a:xfrm>
          <a:off x="12763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20955</xdr:rowOff>
    </xdr:from>
    <xdr:to>
      <xdr:col>71</xdr:col>
      <xdr:colOff>177800</xdr:colOff>
      <xdr:row>104</xdr:row>
      <xdr:rowOff>59055</xdr:rowOff>
    </xdr:to>
    <xdr:cxnSp macro="">
      <xdr:nvCxnSpPr>
        <xdr:cNvPr id="888" name="直線コネクタ 887">
          <a:extLst>
            <a:ext uri="{FF2B5EF4-FFF2-40B4-BE49-F238E27FC236}">
              <a16:creationId xmlns="" xmlns:a16="http://schemas.microsoft.com/office/drawing/2014/main" id="{00000000-0008-0000-0200-000078030000}"/>
            </a:ext>
          </a:extLst>
        </xdr:cNvPr>
        <xdr:cNvCxnSpPr/>
      </xdr:nvCxnSpPr>
      <xdr:spPr>
        <a:xfrm>
          <a:off x="12814300" y="17851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a:extLst>
            <a:ext uri="{FF2B5EF4-FFF2-40B4-BE49-F238E27FC236}">
              <a16:creationId xmlns="" xmlns:a16="http://schemas.microsoft.com/office/drawing/2014/main" id="{00000000-0008-0000-0200-000079030000}"/>
            </a:ext>
          </a:extLst>
        </xdr:cNvPr>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a:extLst>
            <a:ext uri="{FF2B5EF4-FFF2-40B4-BE49-F238E27FC236}">
              <a16:creationId xmlns="" xmlns:a16="http://schemas.microsoft.com/office/drawing/2014/main" id="{00000000-0008-0000-0200-00007A03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a:extLst>
            <a:ext uri="{FF2B5EF4-FFF2-40B4-BE49-F238E27FC236}">
              <a16:creationId xmlns="" xmlns:a16="http://schemas.microsoft.com/office/drawing/2014/main" id="{00000000-0008-0000-0200-00007B030000}"/>
            </a:ext>
          </a:extLst>
        </xdr:cNvPr>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a:extLst>
            <a:ext uri="{FF2B5EF4-FFF2-40B4-BE49-F238E27FC236}">
              <a16:creationId xmlns="" xmlns:a16="http://schemas.microsoft.com/office/drawing/2014/main" id="{00000000-0008-0000-0200-00007C030000}"/>
            </a:ext>
          </a:extLst>
        </xdr:cNvPr>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152416</xdr:rowOff>
    </xdr:from>
    <xdr:ext cx="405111" cy="259045"/>
    <xdr:sp macro="" textlink="">
      <xdr:nvSpPr>
        <xdr:cNvPr id="893" name="n_1mainValue【庁舎】&#10;有形固定資産減価償却率">
          <a:extLst>
            <a:ext uri="{FF2B5EF4-FFF2-40B4-BE49-F238E27FC236}">
              <a16:creationId xmlns="" xmlns:a16="http://schemas.microsoft.com/office/drawing/2014/main" id="{00000000-0008-0000-0200-00007D030000}"/>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894" name="n_2mainValue【庁舎】&#10;有形固定資産減価償却率">
          <a:extLst>
            <a:ext uri="{FF2B5EF4-FFF2-40B4-BE49-F238E27FC236}">
              <a16:creationId xmlns="" xmlns:a16="http://schemas.microsoft.com/office/drawing/2014/main" id="{00000000-0008-0000-0200-00007E030000}"/>
            </a:ext>
          </a:extLst>
        </xdr:cNvPr>
        <xdr:cNvSpPr txBox="1"/>
      </xdr:nvSpPr>
      <xdr:spPr>
        <a:xfrm>
          <a:off x="14389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895" name="n_3mainValue【庁舎】&#10;有形固定資産減価償却率">
          <a:extLst>
            <a:ext uri="{FF2B5EF4-FFF2-40B4-BE49-F238E27FC236}">
              <a16:creationId xmlns="" xmlns:a16="http://schemas.microsoft.com/office/drawing/2014/main" id="{00000000-0008-0000-0200-00007F030000}"/>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62882</xdr:rowOff>
    </xdr:from>
    <xdr:ext cx="405111" cy="259045"/>
    <xdr:sp macro="" textlink="">
      <xdr:nvSpPr>
        <xdr:cNvPr id="896" name="n_4mainValue【庁舎】&#10;有形固定資産減価償却率">
          <a:extLst>
            <a:ext uri="{FF2B5EF4-FFF2-40B4-BE49-F238E27FC236}">
              <a16:creationId xmlns="" xmlns:a16="http://schemas.microsoft.com/office/drawing/2014/main" id="{00000000-0008-0000-0200-000080030000}"/>
            </a:ext>
          </a:extLst>
        </xdr:cNvPr>
        <xdr:cNvSpPr txBox="1"/>
      </xdr:nvSpPr>
      <xdr:spPr>
        <a:xfrm>
          <a:off x="12611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 xmlns:a16="http://schemas.microsoft.com/office/drawing/2014/main" id="{00000000-0008-0000-02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 xmlns:a16="http://schemas.microsoft.com/office/drawing/2014/main" id="{00000000-0008-0000-02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 xmlns:a16="http://schemas.microsoft.com/office/drawing/2014/main" id="{00000000-0008-0000-02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 xmlns:a16="http://schemas.microsoft.com/office/drawing/2014/main" id="{00000000-0008-0000-02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 xmlns:a16="http://schemas.microsoft.com/office/drawing/2014/main" id="{00000000-0008-0000-02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 xmlns:a16="http://schemas.microsoft.com/office/drawing/2014/main" id="{00000000-0008-0000-02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 xmlns:a16="http://schemas.microsoft.com/office/drawing/2014/main" id="{00000000-0008-0000-02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 xmlns:a16="http://schemas.microsoft.com/office/drawing/2014/main" id="{00000000-0008-0000-02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 xmlns:a16="http://schemas.microsoft.com/office/drawing/2014/main" id="{00000000-0008-0000-02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 xmlns:a16="http://schemas.microsoft.com/office/drawing/2014/main" id="{00000000-0008-0000-02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 xmlns:a16="http://schemas.microsoft.com/office/drawing/2014/main" id="{00000000-0008-0000-0200-00008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 xmlns:a16="http://schemas.microsoft.com/office/drawing/2014/main" id="{00000000-0008-0000-0200-00008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 xmlns:a16="http://schemas.microsoft.com/office/drawing/2014/main" id="{00000000-0008-0000-0200-00008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 xmlns:a16="http://schemas.microsoft.com/office/drawing/2014/main" id="{00000000-0008-0000-0200-00008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 xmlns:a16="http://schemas.microsoft.com/office/drawing/2014/main" id="{00000000-0008-0000-0200-00008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 xmlns:a16="http://schemas.microsoft.com/office/drawing/2014/main" id="{00000000-0008-0000-0200-00009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 xmlns:a16="http://schemas.microsoft.com/office/drawing/2014/main" id="{00000000-0008-0000-0200-00009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 xmlns:a16="http://schemas.microsoft.com/office/drawing/2014/main" id="{00000000-0008-0000-0200-00009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 xmlns:a16="http://schemas.microsoft.com/office/drawing/2014/main" id="{00000000-0008-0000-0200-00009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 xmlns:a16="http://schemas.microsoft.com/office/drawing/2014/main" id="{00000000-0008-0000-0200-00009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 xmlns:a16="http://schemas.microsoft.com/office/drawing/2014/main" id="{00000000-0008-0000-02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 xmlns:a16="http://schemas.microsoft.com/office/drawing/2014/main" id="{00000000-0008-0000-02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 xmlns:a16="http://schemas.microsoft.com/office/drawing/2014/main" id="{00000000-0008-0000-02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 xmlns:a16="http://schemas.microsoft.com/office/drawing/2014/main" id="{00000000-0008-0000-0200-000098030000}"/>
            </a:ext>
          </a:extLst>
        </xdr:cNvPr>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 xmlns:a16="http://schemas.microsoft.com/office/drawing/2014/main" id="{00000000-0008-0000-0200-000099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 xmlns:a16="http://schemas.microsoft.com/office/drawing/2014/main" id="{00000000-0008-0000-0200-00009A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 xmlns:a16="http://schemas.microsoft.com/office/drawing/2014/main" id="{00000000-0008-0000-0200-00009B030000}"/>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 xmlns:a16="http://schemas.microsoft.com/office/drawing/2014/main" id="{00000000-0008-0000-0200-00009C030000}"/>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a:extLst>
            <a:ext uri="{FF2B5EF4-FFF2-40B4-BE49-F238E27FC236}">
              <a16:creationId xmlns="" xmlns:a16="http://schemas.microsoft.com/office/drawing/2014/main" id="{00000000-0008-0000-0200-00009D030000}"/>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 xmlns:a16="http://schemas.microsoft.com/office/drawing/2014/main" id="{00000000-0008-0000-0200-00009E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 xmlns:a16="http://schemas.microsoft.com/office/drawing/2014/main" id="{00000000-0008-0000-0200-00009F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 xmlns:a16="http://schemas.microsoft.com/office/drawing/2014/main" id="{00000000-0008-0000-0200-0000A003000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 xmlns:a16="http://schemas.microsoft.com/office/drawing/2014/main" id="{00000000-0008-0000-0200-0000A1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 xmlns:a16="http://schemas.microsoft.com/office/drawing/2014/main" id="{00000000-0008-0000-0200-0000A2030000}"/>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 xmlns:a16="http://schemas.microsoft.com/office/drawing/2014/main" id="{00000000-0008-0000-02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 xmlns:a16="http://schemas.microsoft.com/office/drawing/2014/main" id="{00000000-0008-0000-02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 xmlns:a16="http://schemas.microsoft.com/office/drawing/2014/main" id="{00000000-0008-0000-02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 xmlns:a16="http://schemas.microsoft.com/office/drawing/2014/main" id="{00000000-0008-0000-02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 xmlns:a16="http://schemas.microsoft.com/office/drawing/2014/main" id="{00000000-0008-0000-02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74930</xdr:rowOff>
    </xdr:from>
    <xdr:to>
      <xdr:col>116</xdr:col>
      <xdr:colOff>114300</xdr:colOff>
      <xdr:row>107</xdr:row>
      <xdr:rowOff>5080</xdr:rowOff>
    </xdr:to>
    <xdr:sp macro="" textlink="">
      <xdr:nvSpPr>
        <xdr:cNvPr id="936" name="楕円 935">
          <a:extLst>
            <a:ext uri="{FF2B5EF4-FFF2-40B4-BE49-F238E27FC236}">
              <a16:creationId xmlns="" xmlns:a16="http://schemas.microsoft.com/office/drawing/2014/main" id="{00000000-0008-0000-0200-0000A8030000}"/>
            </a:ext>
          </a:extLst>
        </xdr:cNvPr>
        <xdr:cNvSpPr/>
      </xdr:nvSpPr>
      <xdr:spPr>
        <a:xfrm>
          <a:off x="22110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53357</xdr:rowOff>
    </xdr:from>
    <xdr:ext cx="469744" cy="259045"/>
    <xdr:sp macro="" textlink="">
      <xdr:nvSpPr>
        <xdr:cNvPr id="937" name="【庁舎】&#10;一人当たり面積該当値テキスト">
          <a:extLst>
            <a:ext uri="{FF2B5EF4-FFF2-40B4-BE49-F238E27FC236}">
              <a16:creationId xmlns="" xmlns:a16="http://schemas.microsoft.com/office/drawing/2014/main" id="{00000000-0008-0000-0200-0000A9030000}"/>
            </a:ext>
          </a:extLst>
        </xdr:cNvPr>
        <xdr:cNvSpPr txBox="1"/>
      </xdr:nvSpPr>
      <xdr:spPr>
        <a:xfrm>
          <a:off x="22199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74930</xdr:rowOff>
    </xdr:from>
    <xdr:to>
      <xdr:col>112</xdr:col>
      <xdr:colOff>38100</xdr:colOff>
      <xdr:row>107</xdr:row>
      <xdr:rowOff>5080</xdr:rowOff>
    </xdr:to>
    <xdr:sp macro="" textlink="">
      <xdr:nvSpPr>
        <xdr:cNvPr id="938" name="楕円 937">
          <a:extLst>
            <a:ext uri="{FF2B5EF4-FFF2-40B4-BE49-F238E27FC236}">
              <a16:creationId xmlns="" xmlns:a16="http://schemas.microsoft.com/office/drawing/2014/main" id="{00000000-0008-0000-0200-0000AA030000}"/>
            </a:ext>
          </a:extLst>
        </xdr:cNvPr>
        <xdr:cNvSpPr/>
      </xdr:nvSpPr>
      <xdr:spPr>
        <a:xfrm>
          <a:off x="2127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125730</xdr:rowOff>
    </xdr:from>
    <xdr:to>
      <xdr:col>116</xdr:col>
      <xdr:colOff>63500</xdr:colOff>
      <xdr:row>106</xdr:row>
      <xdr:rowOff>125730</xdr:rowOff>
    </xdr:to>
    <xdr:cxnSp macro="">
      <xdr:nvCxnSpPr>
        <xdr:cNvPr id="939" name="直線コネクタ 938">
          <a:extLst>
            <a:ext uri="{FF2B5EF4-FFF2-40B4-BE49-F238E27FC236}">
              <a16:creationId xmlns="" xmlns:a16="http://schemas.microsoft.com/office/drawing/2014/main" id="{00000000-0008-0000-0200-0000AB030000}"/>
            </a:ext>
          </a:extLst>
        </xdr:cNvPr>
        <xdr:cNvCxnSpPr/>
      </xdr:nvCxnSpPr>
      <xdr:spPr>
        <a:xfrm>
          <a:off x="21323300" y="18299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10161</xdr:rowOff>
    </xdr:from>
    <xdr:to>
      <xdr:col>107</xdr:col>
      <xdr:colOff>101600</xdr:colOff>
      <xdr:row>106</xdr:row>
      <xdr:rowOff>111761</xdr:rowOff>
    </xdr:to>
    <xdr:sp macro="" textlink="">
      <xdr:nvSpPr>
        <xdr:cNvPr id="940" name="楕円 939">
          <a:extLst>
            <a:ext uri="{FF2B5EF4-FFF2-40B4-BE49-F238E27FC236}">
              <a16:creationId xmlns="" xmlns:a16="http://schemas.microsoft.com/office/drawing/2014/main" id="{00000000-0008-0000-0200-0000AC030000}"/>
            </a:ext>
          </a:extLst>
        </xdr:cNvPr>
        <xdr:cNvSpPr/>
      </xdr:nvSpPr>
      <xdr:spPr>
        <a:xfrm>
          <a:off x="2038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60961</xdr:rowOff>
    </xdr:from>
    <xdr:to>
      <xdr:col>111</xdr:col>
      <xdr:colOff>177800</xdr:colOff>
      <xdr:row>106</xdr:row>
      <xdr:rowOff>125730</xdr:rowOff>
    </xdr:to>
    <xdr:cxnSp macro="">
      <xdr:nvCxnSpPr>
        <xdr:cNvPr id="941" name="直線コネクタ 940">
          <a:extLst>
            <a:ext uri="{FF2B5EF4-FFF2-40B4-BE49-F238E27FC236}">
              <a16:creationId xmlns="" xmlns:a16="http://schemas.microsoft.com/office/drawing/2014/main" id="{00000000-0008-0000-0200-0000AD030000}"/>
            </a:ext>
          </a:extLst>
        </xdr:cNvPr>
        <xdr:cNvCxnSpPr/>
      </xdr:nvCxnSpPr>
      <xdr:spPr>
        <a:xfrm>
          <a:off x="20434300" y="18234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942" name="楕円 941">
          <a:extLst>
            <a:ext uri="{FF2B5EF4-FFF2-40B4-BE49-F238E27FC236}">
              <a16:creationId xmlns="" xmlns:a16="http://schemas.microsoft.com/office/drawing/2014/main" id="{00000000-0008-0000-0200-0000AE030000}"/>
            </a:ext>
          </a:extLst>
        </xdr:cNvPr>
        <xdr:cNvSpPr/>
      </xdr:nvSpPr>
      <xdr:spPr>
        <a:xfrm>
          <a:off x="19494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60961</xdr:rowOff>
    </xdr:from>
    <xdr:to>
      <xdr:col>107</xdr:col>
      <xdr:colOff>50800</xdr:colOff>
      <xdr:row>106</xdr:row>
      <xdr:rowOff>129539</xdr:rowOff>
    </xdr:to>
    <xdr:cxnSp macro="">
      <xdr:nvCxnSpPr>
        <xdr:cNvPr id="943" name="直線コネクタ 942">
          <a:extLst>
            <a:ext uri="{FF2B5EF4-FFF2-40B4-BE49-F238E27FC236}">
              <a16:creationId xmlns="" xmlns:a16="http://schemas.microsoft.com/office/drawing/2014/main" id="{00000000-0008-0000-0200-0000AF030000}"/>
            </a:ext>
          </a:extLst>
        </xdr:cNvPr>
        <xdr:cNvCxnSpPr/>
      </xdr:nvCxnSpPr>
      <xdr:spPr>
        <a:xfrm flipV="1">
          <a:off x="19545300" y="18234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944" name="楕円 943">
          <a:extLst>
            <a:ext uri="{FF2B5EF4-FFF2-40B4-BE49-F238E27FC236}">
              <a16:creationId xmlns="" xmlns:a16="http://schemas.microsoft.com/office/drawing/2014/main" id="{00000000-0008-0000-0200-0000B0030000}"/>
            </a:ext>
          </a:extLst>
        </xdr:cNvPr>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129539</xdr:rowOff>
    </xdr:from>
    <xdr:to>
      <xdr:col>102</xdr:col>
      <xdr:colOff>114300</xdr:colOff>
      <xdr:row>106</xdr:row>
      <xdr:rowOff>129539</xdr:rowOff>
    </xdr:to>
    <xdr:cxnSp macro="">
      <xdr:nvCxnSpPr>
        <xdr:cNvPr id="945" name="直線コネクタ 944">
          <a:extLst>
            <a:ext uri="{FF2B5EF4-FFF2-40B4-BE49-F238E27FC236}">
              <a16:creationId xmlns="" xmlns:a16="http://schemas.microsoft.com/office/drawing/2014/main" id="{00000000-0008-0000-0200-0000B1030000}"/>
            </a:ext>
          </a:extLst>
        </xdr:cNvPr>
        <xdr:cNvCxnSpPr/>
      </xdr:nvCxnSpPr>
      <xdr:spPr>
        <a:xfrm>
          <a:off x="18656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 xmlns:a16="http://schemas.microsoft.com/office/drawing/2014/main" id="{00000000-0008-0000-0200-0000B2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a:extLst>
            <a:ext uri="{FF2B5EF4-FFF2-40B4-BE49-F238E27FC236}">
              <a16:creationId xmlns="" xmlns:a16="http://schemas.microsoft.com/office/drawing/2014/main" id="{00000000-0008-0000-0200-0000B3030000}"/>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 xmlns:a16="http://schemas.microsoft.com/office/drawing/2014/main" id="{00000000-0008-0000-0200-0000B403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49" name="n_4aveValue【庁舎】&#10;一人当たり面積">
          <a:extLst>
            <a:ext uri="{FF2B5EF4-FFF2-40B4-BE49-F238E27FC236}">
              <a16:creationId xmlns="" xmlns:a16="http://schemas.microsoft.com/office/drawing/2014/main" id="{00000000-0008-0000-0200-0000B5030000}"/>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167657</xdr:rowOff>
    </xdr:from>
    <xdr:ext cx="469744" cy="259045"/>
    <xdr:sp macro="" textlink="">
      <xdr:nvSpPr>
        <xdr:cNvPr id="950" name="n_1mainValue【庁舎】&#10;一人当たり面積">
          <a:extLst>
            <a:ext uri="{FF2B5EF4-FFF2-40B4-BE49-F238E27FC236}">
              <a16:creationId xmlns="" xmlns:a16="http://schemas.microsoft.com/office/drawing/2014/main" id="{00000000-0008-0000-0200-0000B6030000}"/>
            </a:ext>
          </a:extLst>
        </xdr:cNvPr>
        <xdr:cNvSpPr txBox="1"/>
      </xdr:nvSpPr>
      <xdr:spPr>
        <a:xfrm>
          <a:off x="21075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102888</xdr:rowOff>
    </xdr:from>
    <xdr:ext cx="469744" cy="259045"/>
    <xdr:sp macro="" textlink="">
      <xdr:nvSpPr>
        <xdr:cNvPr id="951" name="n_2mainValue【庁舎】&#10;一人当たり面積">
          <a:extLst>
            <a:ext uri="{FF2B5EF4-FFF2-40B4-BE49-F238E27FC236}">
              <a16:creationId xmlns="" xmlns:a16="http://schemas.microsoft.com/office/drawing/2014/main" id="{00000000-0008-0000-0200-0000B7030000}"/>
            </a:ext>
          </a:extLst>
        </xdr:cNvPr>
        <xdr:cNvSpPr txBox="1"/>
      </xdr:nvSpPr>
      <xdr:spPr>
        <a:xfrm>
          <a:off x="20199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xdr:rowOff>
    </xdr:from>
    <xdr:ext cx="469744" cy="259045"/>
    <xdr:sp macro="" textlink="">
      <xdr:nvSpPr>
        <xdr:cNvPr id="952" name="n_3mainValue【庁舎】&#10;一人当たり面積">
          <a:extLst>
            <a:ext uri="{FF2B5EF4-FFF2-40B4-BE49-F238E27FC236}">
              <a16:creationId xmlns="" xmlns:a16="http://schemas.microsoft.com/office/drawing/2014/main" id="{00000000-0008-0000-0200-0000B8030000}"/>
            </a:ext>
          </a:extLst>
        </xdr:cNvPr>
        <xdr:cNvSpPr txBox="1"/>
      </xdr:nvSpPr>
      <xdr:spPr>
        <a:xfrm>
          <a:off x="19310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953" name="n_4mainValue【庁舎】&#10;一人当たり面積">
          <a:extLst>
            <a:ext uri="{FF2B5EF4-FFF2-40B4-BE49-F238E27FC236}">
              <a16:creationId xmlns="" xmlns:a16="http://schemas.microsoft.com/office/drawing/2014/main" id="{00000000-0008-0000-0200-0000B9030000}"/>
            </a:ext>
          </a:extLst>
        </xdr:cNvPr>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 xmlns:a16="http://schemas.microsoft.com/office/drawing/2014/main" id="{00000000-0008-0000-02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 xmlns:a16="http://schemas.microsoft.com/office/drawing/2014/main" id="{00000000-0008-0000-02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 xmlns:a16="http://schemas.microsoft.com/office/drawing/2014/main" id="{00000000-0008-0000-02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図書館については、有形固定資産減価償却率より老朽化が進行していることが見てとれ、一人当たり面積においても類似団体内平均値を大きく下回っている。体育館・プールについては、類似団体内においては公共施設マネジメント等による統合・廃止が進んでいるものとみられ、春日部市</a:t>
          </a:r>
          <a:r>
            <a:rPr kumimoji="1" lang="ja-JP" altLang="en-US" sz="1100">
              <a:solidFill>
                <a:sysClr val="windowText" lastClr="000000"/>
              </a:solidFill>
              <a:effectLst/>
              <a:latin typeface="+mn-lt"/>
              <a:ea typeface="+mn-ea"/>
              <a:cs typeface="+mn-cs"/>
            </a:rPr>
            <a:t>においても、今後のあり方について検討を要する</a:t>
          </a:r>
          <a:r>
            <a:rPr kumimoji="1" lang="ja-JP" altLang="ja-JP" sz="1100">
              <a:solidFill>
                <a:sysClr val="windowText" lastClr="000000"/>
              </a:solidFill>
              <a:effectLst/>
              <a:latin typeface="+mn-lt"/>
              <a:ea typeface="+mn-ea"/>
              <a:cs typeface="+mn-cs"/>
            </a:rPr>
            <a:t>。福祉施設については有形固定資産減価償却率より類似団体に比べ老朽化が進行しているが、上昇率は類似団体と同程度となっている。市民会館については、有形固定資産減価償却率が類似団体に比べ、老朽化が進行し、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年度の整備実施も少なかったことが表れている。一般廃棄物処理施設については、し尿処理施設やごみ処理施設の整備進行により有形固定資産減価償却率が平成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年度に大きく</a:t>
          </a:r>
          <a:r>
            <a:rPr kumimoji="1" lang="ja-JP" altLang="en-US" sz="1100">
              <a:solidFill>
                <a:sysClr val="windowText" lastClr="000000"/>
              </a:solidFill>
              <a:effectLst/>
              <a:latin typeface="+mn-lt"/>
              <a:ea typeface="+mn-ea"/>
              <a:cs typeface="+mn-cs"/>
            </a:rPr>
            <a:t>低下</a:t>
          </a:r>
          <a:r>
            <a:rPr kumimoji="1" lang="ja-JP" altLang="ja-JP" sz="1100">
              <a:solidFill>
                <a:sysClr val="windowText" lastClr="000000"/>
              </a:solidFill>
              <a:effectLst/>
              <a:latin typeface="+mn-lt"/>
              <a:ea typeface="+mn-ea"/>
              <a:cs typeface="+mn-cs"/>
            </a:rPr>
            <a:t>したが、令和元年度</a:t>
          </a:r>
          <a:r>
            <a:rPr kumimoji="1" lang="ja-JP" altLang="en-US" sz="1100">
              <a:solidFill>
                <a:sysClr val="windowText" lastClr="000000"/>
              </a:solidFill>
              <a:effectLst/>
              <a:latin typeface="+mn-lt"/>
              <a:ea typeface="+mn-ea"/>
              <a:cs typeface="+mn-cs"/>
            </a:rPr>
            <a:t>及び令和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については大きな整備が行われなかったため、有形固定資産減価償却率が上昇している。保健センター・保健所においては有形固定資産減価償却率の推移より、令和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整備が少なかったことが見てとれる。消防施設については、</a:t>
          </a:r>
          <a:r>
            <a:rPr kumimoji="1" lang="ja-JP" altLang="en-US" sz="1100">
              <a:solidFill>
                <a:sysClr val="windowText" lastClr="000000"/>
              </a:solidFill>
              <a:effectLst/>
              <a:latin typeface="+mn-lt"/>
              <a:ea typeface="+mn-ea"/>
              <a:cs typeface="+mn-cs"/>
            </a:rPr>
            <a:t>各消防署の</a:t>
          </a:r>
          <a:r>
            <a:rPr lang="ja-JP" altLang="en-US">
              <a:effectLst/>
            </a:rPr>
            <a:t>通信指令装置部分の更新工事が実施されたため、</a:t>
          </a:r>
          <a:r>
            <a:rPr kumimoji="1" lang="ja-JP" altLang="en-US" sz="1100">
              <a:solidFill>
                <a:sysClr val="windowText" lastClr="000000"/>
              </a:solidFill>
              <a:effectLst/>
              <a:latin typeface="+mn-lt"/>
              <a:ea typeface="+mn-ea"/>
              <a:cs typeface="+mn-cs"/>
            </a:rPr>
            <a:t>有形固定資産減価償却率が前年度に比較し微減となっている</a:t>
          </a:r>
          <a:r>
            <a:rPr kumimoji="1" lang="ja-JP" altLang="ja-JP" sz="1100">
              <a:solidFill>
                <a:sysClr val="windowText" lastClr="000000"/>
              </a:solidFill>
              <a:effectLst/>
              <a:latin typeface="+mn-lt"/>
              <a:ea typeface="+mn-ea"/>
              <a:cs typeface="+mn-cs"/>
            </a:rPr>
            <a:t>。庁舎においては、有形固定資産減価償却率より類似団体より老朽化が進行していることが見てとれる。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令和２年度の財政力指数は</a:t>
          </a:r>
          <a:r>
            <a:rPr kumimoji="1" lang="en-US" altLang="ja-JP" sz="1200">
              <a:latin typeface="ＭＳ Ｐゴシック" panose="020B0600070205080204" pitchFamily="50" charset="-128"/>
              <a:ea typeface="ＭＳ Ｐゴシック" panose="020B0600070205080204" pitchFamily="50" charset="-128"/>
            </a:rPr>
            <a:t>0.76</a:t>
          </a:r>
          <a:r>
            <a:rPr kumimoji="1" lang="ja-JP" altLang="en-US" sz="1200">
              <a:latin typeface="ＭＳ Ｐゴシック" panose="020B0600070205080204" pitchFamily="50" charset="-128"/>
              <a:ea typeface="ＭＳ Ｐゴシック" panose="020B0600070205080204" pitchFamily="50" charset="-128"/>
            </a:rPr>
            <a:t>で、前年度から</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ポイント下回り、類似団体平均を</a:t>
          </a:r>
          <a:r>
            <a:rPr kumimoji="1" lang="en-US" altLang="ja-JP" sz="1200">
              <a:latin typeface="ＭＳ Ｐゴシック" panose="020B0600070205080204" pitchFamily="50" charset="-128"/>
              <a:ea typeface="ＭＳ Ｐゴシック" panose="020B0600070205080204" pitchFamily="50" charset="-128"/>
            </a:rPr>
            <a:t>0.14</a:t>
          </a:r>
          <a:r>
            <a:rPr kumimoji="1" lang="ja-JP" altLang="en-US" sz="1200">
              <a:latin typeface="ＭＳ Ｐゴシック" panose="020B0600070205080204" pitchFamily="50" charset="-128"/>
              <a:ea typeface="ＭＳ Ｐゴシック" panose="020B0600070205080204" pitchFamily="50" charset="-128"/>
            </a:rPr>
            <a:t>ポイント下回っている。　</a:t>
          </a:r>
        </a:p>
        <a:p>
          <a:r>
            <a:rPr kumimoji="1" lang="ja-JP" altLang="en-US" sz="1200">
              <a:latin typeface="ＭＳ Ｐゴシック" panose="020B0600070205080204" pitchFamily="50" charset="-128"/>
              <a:ea typeface="ＭＳ Ｐゴシック" panose="020B0600070205080204" pitchFamily="50" charset="-128"/>
            </a:rPr>
            <a:t>　令和２年度単年度では、前年度に比べて社会福祉費や高齢者保健福祉費などの増により基準財政需要額が増加した一方で、地方消費税交付金などの増により、基準財政収入額も増加した。しかし、収入額の増加が需要額の増加より大きかったため、財源不足額は縮小し、財政力指数が上昇したものである。</a:t>
          </a:r>
        </a:p>
        <a:p>
          <a:r>
            <a:rPr kumimoji="1" lang="ja-JP" altLang="en-US" sz="1200">
              <a:latin typeface="ＭＳ Ｐゴシック" panose="020B0600070205080204" pitchFamily="50" charset="-128"/>
              <a:ea typeface="ＭＳ Ｐゴシック" panose="020B0600070205080204" pitchFamily="50" charset="-128"/>
            </a:rPr>
            <a:t>　今後は、一層の行財政改革等による歳出削減を進めるとともに、市税の徴収強化等による自主財源の確保を図り、財政基盤の強化に努めていく。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121920</xdr:rowOff>
    </xdr:to>
    <xdr:cxnSp macro="">
      <xdr:nvCxnSpPr>
        <xdr:cNvPr id="67" name="直線コネクタ 66"/>
        <xdr:cNvCxnSpPr/>
      </xdr:nvCxnSpPr>
      <xdr:spPr>
        <a:xfrm>
          <a:off x="4114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97790</xdr:rowOff>
    </xdr:to>
    <xdr:cxnSp macro="">
      <xdr:nvCxnSpPr>
        <xdr:cNvPr id="70" name="直線コネクタ 69"/>
        <xdr:cNvCxnSpPr/>
      </xdr:nvCxnSpPr>
      <xdr:spPr>
        <a:xfrm>
          <a:off x="3225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73660</xdr:rowOff>
    </xdr:to>
    <xdr:cxnSp macro="">
      <xdr:nvCxnSpPr>
        <xdr:cNvPr id="73" name="直線コネクタ 72"/>
        <xdr:cNvCxnSpPr/>
      </xdr:nvCxnSpPr>
      <xdr:spPr>
        <a:xfrm>
          <a:off x="2336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97790</xdr:rowOff>
    </xdr:to>
    <xdr:cxnSp macro="">
      <xdr:nvCxnSpPr>
        <xdr:cNvPr id="76" name="直線コネクタ 75"/>
        <xdr:cNvCxnSpPr/>
      </xdr:nvCxnSpPr>
      <xdr:spPr>
        <a:xfrm flipV="1">
          <a:off x="1447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78" name="テキスト ボックス 77"/>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4" name="楕円 93"/>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133367</xdr:rowOff>
    </xdr:from>
    <xdr:ext cx="762000" cy="259045"/>
    <xdr:sp macro="" textlink="">
      <xdr:nvSpPr>
        <xdr:cNvPr id="95" name="テキスト ボックス 94"/>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a:t>
          </a:r>
          <a:r>
            <a:rPr kumimoji="1" lang="en-US" altLang="ja-JP" sz="1200">
              <a:latin typeface="ＭＳ Ｐゴシック" panose="020B0600070205080204" pitchFamily="50" charset="-128"/>
              <a:ea typeface="ＭＳ Ｐゴシック" panose="020B0600070205080204" pitchFamily="50" charset="-128"/>
            </a:rPr>
            <a:t>93.8</a:t>
          </a:r>
          <a:r>
            <a:rPr kumimoji="1" lang="ja-JP" altLang="en-US" sz="1200">
              <a:latin typeface="ＭＳ Ｐゴシック" panose="020B0600070205080204" pitchFamily="50" charset="-128"/>
              <a:ea typeface="ＭＳ Ｐゴシック" panose="020B0600070205080204" pitchFamily="50" charset="-128"/>
            </a:rPr>
            <a:t>％となり、前年度対比</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ポイント改善したものの、類似団体平均については</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　歳入経常一般財源等は、地方消費税交付金の増などにより</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％の増となった。</a:t>
          </a:r>
        </a:p>
        <a:p>
          <a:r>
            <a:rPr kumimoji="1" lang="ja-JP" altLang="en-US" sz="1200">
              <a:latin typeface="ＭＳ Ｐゴシック" panose="020B0600070205080204" pitchFamily="50" charset="-128"/>
              <a:ea typeface="ＭＳ Ｐゴシック" panose="020B0600070205080204" pitchFamily="50" charset="-128"/>
            </a:rPr>
            <a:t>　一方、歳出経常一般財源等は、維持補修費や繰出金等が増となったことにより、対前年度比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％増となった。</a:t>
          </a:r>
        </a:p>
        <a:p>
          <a:r>
            <a:rPr kumimoji="1" lang="ja-JP" altLang="en-US" sz="1200">
              <a:latin typeface="ＭＳ Ｐゴシック" panose="020B0600070205080204" pitchFamily="50" charset="-128"/>
              <a:ea typeface="ＭＳ Ｐゴシック" panose="020B0600070205080204" pitchFamily="50" charset="-128"/>
            </a:rPr>
            <a:t>　今後も収納対策の強化等による自主財源の確保や事務事業の見直し、行財政改革の取り組みによる経常経費の削減に努める。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64</xdr:row>
      <xdr:rowOff>129857</xdr:rowOff>
    </xdr:to>
    <xdr:cxnSp macro="">
      <xdr:nvCxnSpPr>
        <xdr:cNvPr id="126" name="直線コネクタ 125"/>
        <xdr:cNvCxnSpPr/>
      </xdr:nvCxnSpPr>
      <xdr:spPr>
        <a:xfrm flipV="1">
          <a:off x="4114800" y="11024235"/>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64</xdr:row>
      <xdr:rowOff>129857</xdr:rowOff>
    </xdr:to>
    <xdr:cxnSp macro="">
      <xdr:nvCxnSpPr>
        <xdr:cNvPr id="129" name="直線コネクタ 128"/>
        <xdr:cNvCxnSpPr/>
      </xdr:nvCxnSpPr>
      <xdr:spPr>
        <a:xfrm>
          <a:off x="3225800" y="1100010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64</xdr:row>
      <xdr:rowOff>27305</xdr:rowOff>
    </xdr:to>
    <xdr:cxnSp macro="">
      <xdr:nvCxnSpPr>
        <xdr:cNvPr id="132" name="直線コネクタ 131"/>
        <xdr:cNvCxnSpPr/>
      </xdr:nvCxnSpPr>
      <xdr:spPr>
        <a:xfrm>
          <a:off x="2336800" y="109699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132397</xdr:rowOff>
    </xdr:from>
    <xdr:to>
      <xdr:col>11</xdr:col>
      <xdr:colOff>31750</xdr:colOff>
      <xdr:row>63</xdr:row>
      <xdr:rowOff>168593</xdr:rowOff>
    </xdr:to>
    <xdr:cxnSp macro="">
      <xdr:nvCxnSpPr>
        <xdr:cNvPr id="135" name="直線コネクタ 134"/>
        <xdr:cNvCxnSpPr/>
      </xdr:nvCxnSpPr>
      <xdr:spPr>
        <a:xfrm>
          <a:off x="1447800" y="109337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37" name="テキスト ボックス 136"/>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45" name="楕円 144"/>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46"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47" name="楕円 146"/>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48" name="テキスト ボックス 147"/>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49" name="楕円 148"/>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0" name="テキスト ボックス 149"/>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macro="" textlink="">
      <xdr:nvSpPr>
        <xdr:cNvPr id="151" name="楕円 150"/>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macro="" textlink="">
      <xdr:nvSpPr>
        <xdr:cNvPr id="152" name="テキスト ボックス 151"/>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53" name="楕円 152"/>
        <xdr:cNvSpPr/>
      </xdr:nvSpPr>
      <xdr:spPr>
        <a:xfrm>
          <a:off x="1397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21924</xdr:rowOff>
    </xdr:from>
    <xdr:ext cx="762000" cy="259045"/>
    <xdr:sp macro="" textlink="">
      <xdr:nvSpPr>
        <xdr:cNvPr id="154" name="テキスト ボックス 153"/>
        <xdr:cNvSpPr txBox="1"/>
      </xdr:nvSpPr>
      <xdr:spPr>
        <a:xfrm>
          <a:off x="1066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200">
              <a:latin typeface="ＭＳ Ｐゴシック" panose="020B0600070205080204" pitchFamily="50" charset="-128"/>
              <a:ea typeface="ＭＳ Ｐゴシック" panose="020B0600070205080204" pitchFamily="50" charset="-128"/>
            </a:rPr>
            <a:t>108,739</a:t>
          </a:r>
          <a:r>
            <a:rPr kumimoji="1" lang="ja-JP" altLang="en-US" sz="1200">
              <a:latin typeface="ＭＳ Ｐゴシック" panose="020B0600070205080204" pitchFamily="50" charset="-128"/>
              <a:ea typeface="ＭＳ Ｐゴシック" panose="020B0600070205080204" pitchFamily="50" charset="-128"/>
            </a:rPr>
            <a:t>円となり、前年度対比</a:t>
          </a:r>
          <a:r>
            <a:rPr kumimoji="1" lang="en-US" altLang="ja-JP" sz="1200">
              <a:latin typeface="ＭＳ Ｐゴシック" panose="020B0600070205080204" pitchFamily="50" charset="-128"/>
              <a:ea typeface="ＭＳ Ｐゴシック" panose="020B0600070205080204" pitchFamily="50" charset="-128"/>
            </a:rPr>
            <a:t>9,409</a:t>
          </a:r>
          <a:r>
            <a:rPr kumimoji="1" lang="ja-JP" altLang="en-US" sz="1200">
              <a:latin typeface="ＭＳ Ｐゴシック" panose="020B0600070205080204" pitchFamily="50" charset="-128"/>
              <a:ea typeface="ＭＳ Ｐゴシック" panose="020B0600070205080204" pitchFamily="50" charset="-128"/>
            </a:rPr>
            <a:t>円の増となったものの、類似団体平均を</a:t>
          </a:r>
          <a:r>
            <a:rPr kumimoji="1" lang="en-US" altLang="ja-JP" sz="1200">
              <a:latin typeface="ＭＳ Ｐゴシック" panose="020B0600070205080204" pitchFamily="50" charset="-128"/>
              <a:ea typeface="ＭＳ Ｐゴシック" panose="020B0600070205080204" pitchFamily="50" charset="-128"/>
            </a:rPr>
            <a:t>9,341</a:t>
          </a:r>
          <a:r>
            <a:rPr kumimoji="1" lang="ja-JP" altLang="en-US" sz="1200">
              <a:latin typeface="ＭＳ Ｐゴシック" panose="020B0600070205080204" pitchFamily="50" charset="-128"/>
              <a:ea typeface="ＭＳ Ｐゴシック" panose="020B0600070205080204" pitchFamily="50" charset="-128"/>
            </a:rPr>
            <a:t>円下回る結果となった。</a:t>
          </a:r>
        </a:p>
        <a:p>
          <a:r>
            <a:rPr kumimoji="1" lang="ja-JP" altLang="en-US" sz="1200">
              <a:latin typeface="ＭＳ Ｐゴシック" panose="020B0600070205080204" pitchFamily="50" charset="-128"/>
              <a:ea typeface="ＭＳ Ｐゴシック" panose="020B0600070205080204" pitchFamily="50" charset="-128"/>
            </a:rPr>
            <a:t>　決算額が前年度対比で増額となった主な要因である物件費については、小・中学校における情報教育の推進に伴い、教材備品購入費が増となったこと、また特別定額給付金の給付に伴い、業務委託料が増となったなったことなどにより、物件費全体が</a:t>
          </a:r>
          <a:r>
            <a:rPr kumimoji="1" lang="en-US" altLang="ja-JP" sz="1200">
              <a:latin typeface="ＭＳ Ｐゴシック" panose="020B0600070205080204" pitchFamily="50" charset="-128"/>
              <a:ea typeface="ＭＳ Ｐゴシック" panose="020B0600070205080204" pitchFamily="50" charset="-128"/>
            </a:rPr>
            <a:t>1,637,632</a:t>
          </a:r>
          <a:r>
            <a:rPr kumimoji="1" lang="ja-JP" altLang="en-US" sz="1200">
              <a:latin typeface="ＭＳ Ｐゴシック" panose="020B0600070205080204" pitchFamily="50" charset="-128"/>
              <a:ea typeface="ＭＳ Ｐゴシック" panose="020B0600070205080204" pitchFamily="50" charset="-128"/>
            </a:rPr>
            <a:t>千円増となった。</a:t>
          </a:r>
        </a:p>
        <a:p>
          <a:r>
            <a:rPr kumimoji="1" lang="ja-JP" altLang="en-US" sz="1200">
              <a:latin typeface="ＭＳ Ｐゴシック" panose="020B0600070205080204" pitchFamily="50" charset="-128"/>
              <a:ea typeface="ＭＳ Ｐゴシック" panose="020B0600070205080204" pitchFamily="50" charset="-128"/>
            </a:rPr>
            <a:t>　全国平均、県平均を下回る状況ではあるが、今後もより一層の物件費の削減に努めていく。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104195</xdr:rowOff>
    </xdr:from>
    <xdr:to>
      <xdr:col>23</xdr:col>
      <xdr:colOff>133350</xdr:colOff>
      <xdr:row>82</xdr:row>
      <xdr:rowOff>74645</xdr:rowOff>
    </xdr:to>
    <xdr:cxnSp macro="">
      <xdr:nvCxnSpPr>
        <xdr:cNvPr id="193" name="直線コネクタ 192"/>
        <xdr:cNvCxnSpPr/>
      </xdr:nvCxnSpPr>
      <xdr:spPr>
        <a:xfrm>
          <a:off x="4114800" y="13991645"/>
          <a:ext cx="838200" cy="1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136796</xdr:rowOff>
    </xdr:from>
    <xdr:ext cx="762000" cy="259045"/>
    <xdr:sp macro="" textlink="">
      <xdr:nvSpPr>
        <xdr:cNvPr id="194" name="人件費・物件費等の状況平均値テキスト"/>
        <xdr:cNvSpPr txBox="1"/>
      </xdr:nvSpPr>
      <xdr:spPr>
        <a:xfrm>
          <a:off x="5041900" y="141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27854</xdr:rowOff>
    </xdr:from>
    <xdr:to>
      <xdr:col>19</xdr:col>
      <xdr:colOff>133350</xdr:colOff>
      <xdr:row>81</xdr:row>
      <xdr:rowOff>104195</xdr:rowOff>
    </xdr:to>
    <xdr:cxnSp macro="">
      <xdr:nvCxnSpPr>
        <xdr:cNvPr id="196" name="直線コネクタ 195"/>
        <xdr:cNvCxnSpPr/>
      </xdr:nvCxnSpPr>
      <xdr:spPr>
        <a:xfrm>
          <a:off x="3225800" y="13915304"/>
          <a:ext cx="889000" cy="7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157925</xdr:rowOff>
    </xdr:from>
    <xdr:ext cx="736600" cy="259045"/>
    <xdr:sp macro="" textlink="">
      <xdr:nvSpPr>
        <xdr:cNvPr id="198" name="テキスト ボックス 197"/>
        <xdr:cNvSpPr txBox="1"/>
      </xdr:nvSpPr>
      <xdr:spPr>
        <a:xfrm>
          <a:off x="3733800" y="1421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14010</xdr:rowOff>
    </xdr:from>
    <xdr:to>
      <xdr:col>15</xdr:col>
      <xdr:colOff>82550</xdr:colOff>
      <xdr:row>81</xdr:row>
      <xdr:rowOff>27854</xdr:rowOff>
    </xdr:to>
    <xdr:cxnSp macro="">
      <xdr:nvCxnSpPr>
        <xdr:cNvPr id="199" name="直線コネクタ 198"/>
        <xdr:cNvCxnSpPr/>
      </xdr:nvCxnSpPr>
      <xdr:spPr>
        <a:xfrm>
          <a:off x="2336800" y="13901460"/>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92442</xdr:rowOff>
    </xdr:from>
    <xdr:ext cx="762000" cy="259045"/>
    <xdr:sp macro="" textlink="">
      <xdr:nvSpPr>
        <xdr:cNvPr id="201" name="テキスト ボックス 200"/>
        <xdr:cNvSpPr txBox="1"/>
      </xdr:nvSpPr>
      <xdr:spPr>
        <a:xfrm>
          <a:off x="2844800" y="1415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147486</xdr:rowOff>
    </xdr:from>
    <xdr:to>
      <xdr:col>11</xdr:col>
      <xdr:colOff>31750</xdr:colOff>
      <xdr:row>81</xdr:row>
      <xdr:rowOff>14010</xdr:rowOff>
    </xdr:to>
    <xdr:cxnSp macro="">
      <xdr:nvCxnSpPr>
        <xdr:cNvPr id="202" name="直線コネクタ 201"/>
        <xdr:cNvCxnSpPr/>
      </xdr:nvCxnSpPr>
      <xdr:spPr>
        <a:xfrm>
          <a:off x="1447800" y="13863486"/>
          <a:ext cx="889000" cy="3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77919</xdr:rowOff>
    </xdr:from>
    <xdr:ext cx="762000" cy="259045"/>
    <xdr:sp macro="" textlink="">
      <xdr:nvSpPr>
        <xdr:cNvPr id="204" name="テキスト ボックス 203"/>
        <xdr:cNvSpPr txBox="1"/>
      </xdr:nvSpPr>
      <xdr:spPr>
        <a:xfrm>
          <a:off x="1955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48720</xdr:rowOff>
    </xdr:from>
    <xdr:ext cx="762000" cy="259045"/>
    <xdr:sp macro="" textlink="">
      <xdr:nvSpPr>
        <xdr:cNvPr id="206" name="テキスト ボックス 205"/>
        <xdr:cNvSpPr txBox="1"/>
      </xdr:nvSpPr>
      <xdr:spPr>
        <a:xfrm>
          <a:off x="1066800" y="1410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23845</xdr:rowOff>
    </xdr:from>
    <xdr:to>
      <xdr:col>23</xdr:col>
      <xdr:colOff>184150</xdr:colOff>
      <xdr:row>82</xdr:row>
      <xdr:rowOff>125445</xdr:rowOff>
    </xdr:to>
    <xdr:sp macro="" textlink="">
      <xdr:nvSpPr>
        <xdr:cNvPr id="212" name="楕円 211"/>
        <xdr:cNvSpPr/>
      </xdr:nvSpPr>
      <xdr:spPr>
        <a:xfrm>
          <a:off x="4902200" y="140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40372</xdr:rowOff>
    </xdr:from>
    <xdr:ext cx="762000" cy="259045"/>
    <xdr:sp macro="" textlink="">
      <xdr:nvSpPr>
        <xdr:cNvPr id="213" name="人件費・物件費等の状況該当値テキスト"/>
        <xdr:cNvSpPr txBox="1"/>
      </xdr:nvSpPr>
      <xdr:spPr>
        <a:xfrm>
          <a:off x="5041900" y="139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53395</xdr:rowOff>
    </xdr:from>
    <xdr:to>
      <xdr:col>19</xdr:col>
      <xdr:colOff>184150</xdr:colOff>
      <xdr:row>81</xdr:row>
      <xdr:rowOff>154995</xdr:rowOff>
    </xdr:to>
    <xdr:sp macro="" textlink="">
      <xdr:nvSpPr>
        <xdr:cNvPr id="214" name="楕円 213"/>
        <xdr:cNvSpPr/>
      </xdr:nvSpPr>
      <xdr:spPr>
        <a:xfrm>
          <a:off x="4064000" y="139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165172</xdr:rowOff>
    </xdr:from>
    <xdr:ext cx="736600" cy="259045"/>
    <xdr:sp macro="" textlink="">
      <xdr:nvSpPr>
        <xdr:cNvPr id="215" name="テキスト ボックス 214"/>
        <xdr:cNvSpPr txBox="1"/>
      </xdr:nvSpPr>
      <xdr:spPr>
        <a:xfrm>
          <a:off x="3733800" y="13709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148504</xdr:rowOff>
    </xdr:from>
    <xdr:to>
      <xdr:col>15</xdr:col>
      <xdr:colOff>133350</xdr:colOff>
      <xdr:row>81</xdr:row>
      <xdr:rowOff>78654</xdr:rowOff>
    </xdr:to>
    <xdr:sp macro="" textlink="">
      <xdr:nvSpPr>
        <xdr:cNvPr id="216" name="楕円 215"/>
        <xdr:cNvSpPr/>
      </xdr:nvSpPr>
      <xdr:spPr>
        <a:xfrm>
          <a:off x="3175000" y="138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88831</xdr:rowOff>
    </xdr:from>
    <xdr:ext cx="762000" cy="259045"/>
    <xdr:sp macro="" textlink="">
      <xdr:nvSpPr>
        <xdr:cNvPr id="217" name="テキスト ボックス 216"/>
        <xdr:cNvSpPr txBox="1"/>
      </xdr:nvSpPr>
      <xdr:spPr>
        <a:xfrm>
          <a:off x="2844800" y="1363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134660</xdr:rowOff>
    </xdr:from>
    <xdr:to>
      <xdr:col>11</xdr:col>
      <xdr:colOff>82550</xdr:colOff>
      <xdr:row>81</xdr:row>
      <xdr:rowOff>64810</xdr:rowOff>
    </xdr:to>
    <xdr:sp macro="" textlink="">
      <xdr:nvSpPr>
        <xdr:cNvPr id="218" name="楕円 217"/>
        <xdr:cNvSpPr/>
      </xdr:nvSpPr>
      <xdr:spPr>
        <a:xfrm>
          <a:off x="2286000" y="138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74987</xdr:rowOff>
    </xdr:from>
    <xdr:ext cx="762000" cy="259045"/>
    <xdr:sp macro="" textlink="">
      <xdr:nvSpPr>
        <xdr:cNvPr id="219" name="テキスト ボックス 218"/>
        <xdr:cNvSpPr txBox="1"/>
      </xdr:nvSpPr>
      <xdr:spPr>
        <a:xfrm>
          <a:off x="1955800" y="136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96686</xdr:rowOff>
    </xdr:from>
    <xdr:to>
      <xdr:col>7</xdr:col>
      <xdr:colOff>31750</xdr:colOff>
      <xdr:row>81</xdr:row>
      <xdr:rowOff>26836</xdr:rowOff>
    </xdr:to>
    <xdr:sp macro="" textlink="">
      <xdr:nvSpPr>
        <xdr:cNvPr id="220" name="楕円 219"/>
        <xdr:cNvSpPr/>
      </xdr:nvSpPr>
      <xdr:spPr>
        <a:xfrm>
          <a:off x="1397000" y="138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37013</xdr:rowOff>
    </xdr:from>
    <xdr:ext cx="762000" cy="259045"/>
    <xdr:sp macro="" textlink="">
      <xdr:nvSpPr>
        <xdr:cNvPr id="221" name="テキスト ボックス 220"/>
        <xdr:cNvSpPr txBox="1"/>
      </xdr:nvSpPr>
      <xdr:spPr>
        <a:xfrm>
          <a:off x="1066800" y="1358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春日部市職員定員管理計画等の着実な実施、及び給与適正化に努めているところであり、類似団体内平均値に対し</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ポイント下回っており低い水準となっている。</a:t>
          </a:r>
        </a:p>
        <a:p>
          <a:r>
            <a:rPr kumimoji="1" lang="ja-JP" altLang="en-US" sz="1200">
              <a:latin typeface="ＭＳ Ｐゴシック" panose="020B0600070205080204" pitchFamily="50" charset="-128"/>
              <a:ea typeface="ＭＳ Ｐゴシック" panose="020B0600070205080204" pitchFamily="50" charset="-128"/>
            </a:rPr>
            <a:t>　また、平成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年度から年功的な給与上昇を抑制しつつ、人事院勧告に準拠した給与改定を行っているところであり、今後においてもより一層の給与の適正化に努めていく。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82550</xdr:rowOff>
    </xdr:to>
    <xdr:cxnSp macro="">
      <xdr:nvCxnSpPr>
        <xdr:cNvPr id="255" name="直線コネクタ 254"/>
        <xdr:cNvCxnSpPr/>
      </xdr:nvCxnSpPr>
      <xdr:spPr>
        <a:xfrm flipV="1">
          <a:off x="16179800" y="144642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82550</xdr:rowOff>
    </xdr:to>
    <xdr:cxnSp macro="">
      <xdr:nvCxnSpPr>
        <xdr:cNvPr id="258" name="直線コネクタ 257"/>
        <xdr:cNvCxnSpPr/>
      </xdr:nvCxnSpPr>
      <xdr:spPr>
        <a:xfrm>
          <a:off x="15290800" y="1442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22225</xdr:rowOff>
    </xdr:from>
    <xdr:to>
      <xdr:col>72</xdr:col>
      <xdr:colOff>203200</xdr:colOff>
      <xdr:row>84</xdr:row>
      <xdr:rowOff>82550</xdr:rowOff>
    </xdr:to>
    <xdr:cxnSp macro="">
      <xdr:nvCxnSpPr>
        <xdr:cNvPr id="261" name="直線コネクタ 260"/>
        <xdr:cNvCxnSpPr/>
      </xdr:nvCxnSpPr>
      <xdr:spPr>
        <a:xfrm flipV="1">
          <a:off x="14401800" y="1442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122766</xdr:rowOff>
    </xdr:to>
    <xdr:cxnSp macro="">
      <xdr:nvCxnSpPr>
        <xdr:cNvPr id="264" name="直線コネクタ 263"/>
        <xdr:cNvCxnSpPr/>
      </xdr:nvCxnSpPr>
      <xdr:spPr>
        <a:xfrm flipV="1">
          <a:off x="13512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78" name="楕円 277"/>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79" name="テキスト ボックス 278"/>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2" name="楕円 281"/>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3" name="テキスト ボックス 282"/>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年度までの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年間を計画期間とする「春日部市職員定員管理計画」により、病院部門を除く職員数は</a:t>
          </a:r>
          <a:r>
            <a:rPr kumimoji="1" lang="en-US" altLang="ja-JP" sz="1200">
              <a:latin typeface="ＭＳ Ｐゴシック" panose="020B0600070205080204" pitchFamily="50" charset="-128"/>
              <a:ea typeface="ＭＳ Ｐゴシック" panose="020B0600070205080204" pitchFamily="50" charset="-128"/>
            </a:rPr>
            <a:t>1,414</a:t>
          </a:r>
          <a:r>
            <a:rPr kumimoji="1" lang="ja-JP" altLang="en-US" sz="1200">
              <a:latin typeface="ＭＳ Ｐゴシック" panose="020B0600070205080204" pitchFamily="50" charset="-128"/>
              <a:ea typeface="ＭＳ Ｐゴシック" panose="020B0600070205080204" pitchFamily="50" charset="-128"/>
            </a:rPr>
            <a:t>人を上限として、その範囲内において職員を配置することとしている。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日現在の職員数は、前年度から</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人増の</a:t>
          </a:r>
          <a:r>
            <a:rPr kumimoji="1" lang="en-US" altLang="ja-JP" sz="1200">
              <a:latin typeface="ＭＳ Ｐゴシック" panose="020B0600070205080204" pitchFamily="50" charset="-128"/>
              <a:ea typeface="ＭＳ Ｐゴシック" panose="020B0600070205080204" pitchFamily="50" charset="-128"/>
            </a:rPr>
            <a:t>1,931</a:t>
          </a:r>
          <a:r>
            <a:rPr kumimoji="1" lang="ja-JP" altLang="en-US" sz="1200">
              <a:latin typeface="ＭＳ Ｐゴシック" panose="020B0600070205080204" pitchFamily="50" charset="-128"/>
              <a:ea typeface="ＭＳ Ｐゴシック" panose="020B0600070205080204" pitchFamily="50" charset="-128"/>
            </a:rPr>
            <a:t>人となっている。</a:t>
          </a:r>
        </a:p>
        <a:p>
          <a:r>
            <a:rPr kumimoji="1" lang="ja-JP" altLang="en-US" sz="1200">
              <a:latin typeface="ＭＳ Ｐゴシック" panose="020B0600070205080204" pitchFamily="50" charset="-128"/>
              <a:ea typeface="ＭＳ Ｐゴシック" panose="020B0600070205080204" pitchFamily="50" charset="-128"/>
            </a:rPr>
            <a:t>　なお、本市の人口千人当たりの職員数については、令和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5.60</a:t>
          </a:r>
          <a:r>
            <a:rPr kumimoji="1" lang="ja-JP" altLang="en-US" sz="1200">
              <a:latin typeface="ＭＳ Ｐゴシック" panose="020B0600070205080204" pitchFamily="50" charset="-128"/>
              <a:ea typeface="ＭＳ Ｐゴシック" panose="020B0600070205080204" pitchFamily="50" charset="-128"/>
            </a:rPr>
            <a:t>人と前年度より</a:t>
          </a:r>
          <a:r>
            <a:rPr kumimoji="1" lang="en-US" altLang="ja-JP" sz="1200">
              <a:latin typeface="ＭＳ Ｐゴシック" panose="020B0600070205080204" pitchFamily="50" charset="-128"/>
              <a:ea typeface="ＭＳ Ｐゴシック" panose="020B0600070205080204" pitchFamily="50" charset="-128"/>
            </a:rPr>
            <a:t>0.09</a:t>
          </a:r>
          <a:r>
            <a:rPr kumimoji="1" lang="ja-JP" altLang="en-US" sz="1200">
              <a:latin typeface="ＭＳ Ｐゴシック" panose="020B0600070205080204" pitchFamily="50" charset="-128"/>
              <a:ea typeface="ＭＳ Ｐゴシック" panose="020B0600070205080204" pitchFamily="50" charset="-128"/>
            </a:rPr>
            <a:t>人増加したが、類似団体内平均値を継続して下回っている状況である。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80221</xdr:rowOff>
    </xdr:from>
    <xdr:to>
      <xdr:col>81</xdr:col>
      <xdr:colOff>44450</xdr:colOff>
      <xdr:row>59</xdr:row>
      <xdr:rowOff>116417</xdr:rowOff>
    </xdr:to>
    <xdr:cxnSp macro="">
      <xdr:nvCxnSpPr>
        <xdr:cNvPr id="318" name="直線コネクタ 317"/>
        <xdr:cNvCxnSpPr/>
      </xdr:nvCxnSpPr>
      <xdr:spPr>
        <a:xfrm>
          <a:off x="16179800" y="10195771"/>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9"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60113</xdr:rowOff>
    </xdr:from>
    <xdr:to>
      <xdr:col>77</xdr:col>
      <xdr:colOff>44450</xdr:colOff>
      <xdr:row>59</xdr:row>
      <xdr:rowOff>80221</xdr:rowOff>
    </xdr:to>
    <xdr:cxnSp macro="">
      <xdr:nvCxnSpPr>
        <xdr:cNvPr id="321" name="直線コネクタ 320"/>
        <xdr:cNvCxnSpPr/>
      </xdr:nvCxnSpPr>
      <xdr:spPr>
        <a:xfrm>
          <a:off x="15290800" y="101756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44027</xdr:rowOff>
    </xdr:from>
    <xdr:to>
      <xdr:col>72</xdr:col>
      <xdr:colOff>203200</xdr:colOff>
      <xdr:row>59</xdr:row>
      <xdr:rowOff>60113</xdr:rowOff>
    </xdr:to>
    <xdr:cxnSp macro="">
      <xdr:nvCxnSpPr>
        <xdr:cNvPr id="324" name="直線コネクタ 323"/>
        <xdr:cNvCxnSpPr/>
      </xdr:nvCxnSpPr>
      <xdr:spPr>
        <a:xfrm>
          <a:off x="14401800" y="101595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6" name="テキスト ボックス 325"/>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31962</xdr:rowOff>
    </xdr:from>
    <xdr:to>
      <xdr:col>68</xdr:col>
      <xdr:colOff>152400</xdr:colOff>
      <xdr:row>59</xdr:row>
      <xdr:rowOff>44027</xdr:rowOff>
    </xdr:to>
    <xdr:cxnSp macro="">
      <xdr:nvCxnSpPr>
        <xdr:cNvPr id="327" name="直線コネクタ 326"/>
        <xdr:cNvCxnSpPr/>
      </xdr:nvCxnSpPr>
      <xdr:spPr>
        <a:xfrm>
          <a:off x="13512800" y="101475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65617</xdr:rowOff>
    </xdr:from>
    <xdr:to>
      <xdr:col>81</xdr:col>
      <xdr:colOff>95250</xdr:colOff>
      <xdr:row>59</xdr:row>
      <xdr:rowOff>167217</xdr:rowOff>
    </xdr:to>
    <xdr:sp macro="" textlink="">
      <xdr:nvSpPr>
        <xdr:cNvPr id="337" name="楕円 336"/>
        <xdr:cNvSpPr/>
      </xdr:nvSpPr>
      <xdr:spPr>
        <a:xfrm>
          <a:off x="16967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82144</xdr:rowOff>
    </xdr:from>
    <xdr:ext cx="762000" cy="259045"/>
    <xdr:sp macro="" textlink="">
      <xdr:nvSpPr>
        <xdr:cNvPr id="338" name="定員管理の状況該当値テキスト"/>
        <xdr:cNvSpPr txBox="1"/>
      </xdr:nvSpPr>
      <xdr:spPr>
        <a:xfrm>
          <a:off x="17106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29421</xdr:rowOff>
    </xdr:from>
    <xdr:to>
      <xdr:col>77</xdr:col>
      <xdr:colOff>95250</xdr:colOff>
      <xdr:row>59</xdr:row>
      <xdr:rowOff>131021</xdr:rowOff>
    </xdr:to>
    <xdr:sp macro="" textlink="">
      <xdr:nvSpPr>
        <xdr:cNvPr id="339" name="楕円 338"/>
        <xdr:cNvSpPr/>
      </xdr:nvSpPr>
      <xdr:spPr>
        <a:xfrm>
          <a:off x="16129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141198</xdr:rowOff>
    </xdr:from>
    <xdr:ext cx="736600" cy="259045"/>
    <xdr:sp macro="" textlink="">
      <xdr:nvSpPr>
        <xdr:cNvPr id="340" name="テキスト ボックス 339"/>
        <xdr:cNvSpPr txBox="1"/>
      </xdr:nvSpPr>
      <xdr:spPr>
        <a:xfrm>
          <a:off x="15798800" y="991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9313</xdr:rowOff>
    </xdr:from>
    <xdr:to>
      <xdr:col>73</xdr:col>
      <xdr:colOff>44450</xdr:colOff>
      <xdr:row>59</xdr:row>
      <xdr:rowOff>110913</xdr:rowOff>
    </xdr:to>
    <xdr:sp macro="" textlink="">
      <xdr:nvSpPr>
        <xdr:cNvPr id="341" name="楕円 340"/>
        <xdr:cNvSpPr/>
      </xdr:nvSpPr>
      <xdr:spPr>
        <a:xfrm>
          <a:off x="15240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121090</xdr:rowOff>
    </xdr:from>
    <xdr:ext cx="762000" cy="259045"/>
    <xdr:sp macro="" textlink="">
      <xdr:nvSpPr>
        <xdr:cNvPr id="342" name="テキスト ボックス 341"/>
        <xdr:cNvSpPr txBox="1"/>
      </xdr:nvSpPr>
      <xdr:spPr>
        <a:xfrm>
          <a:off x="14909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164677</xdr:rowOff>
    </xdr:from>
    <xdr:to>
      <xdr:col>68</xdr:col>
      <xdr:colOff>203200</xdr:colOff>
      <xdr:row>59</xdr:row>
      <xdr:rowOff>94827</xdr:rowOff>
    </xdr:to>
    <xdr:sp macro="" textlink="">
      <xdr:nvSpPr>
        <xdr:cNvPr id="343" name="楕円 342"/>
        <xdr:cNvSpPr/>
      </xdr:nvSpPr>
      <xdr:spPr>
        <a:xfrm>
          <a:off x="14351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105004</xdr:rowOff>
    </xdr:from>
    <xdr:ext cx="762000" cy="259045"/>
    <xdr:sp macro="" textlink="">
      <xdr:nvSpPr>
        <xdr:cNvPr id="344" name="テキスト ボックス 343"/>
        <xdr:cNvSpPr txBox="1"/>
      </xdr:nvSpPr>
      <xdr:spPr>
        <a:xfrm>
          <a:off x="14020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152612</xdr:rowOff>
    </xdr:from>
    <xdr:to>
      <xdr:col>64</xdr:col>
      <xdr:colOff>152400</xdr:colOff>
      <xdr:row>59</xdr:row>
      <xdr:rowOff>82762</xdr:rowOff>
    </xdr:to>
    <xdr:sp macro="" textlink="">
      <xdr:nvSpPr>
        <xdr:cNvPr id="345" name="楕円 344"/>
        <xdr:cNvSpPr/>
      </xdr:nvSpPr>
      <xdr:spPr>
        <a:xfrm>
          <a:off x="13462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92939</xdr:rowOff>
    </xdr:from>
    <xdr:ext cx="762000" cy="259045"/>
    <xdr:sp macro="" textlink="">
      <xdr:nvSpPr>
        <xdr:cNvPr id="346" name="テキスト ボックス 345"/>
        <xdr:cNvSpPr txBox="1"/>
      </xdr:nvSpPr>
      <xdr:spPr>
        <a:xfrm>
          <a:off x="13131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令和２年度の実質公債費比率は</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実質公債費比率は３か年の平均値のため、平成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年度と令和２年度の数値を比較すると、地方消費税交付金等の増加による標準税収入額等の増加などにより、実質公債費比率の上昇につながった。</a:t>
          </a:r>
        </a:p>
        <a:p>
          <a:r>
            <a:rPr kumimoji="1" lang="ja-JP" altLang="en-US" sz="1200">
              <a:latin typeface="ＭＳ Ｐゴシック" panose="020B0600070205080204" pitchFamily="50" charset="-128"/>
              <a:ea typeface="ＭＳ Ｐゴシック" panose="020B0600070205080204" pitchFamily="50" charset="-128"/>
            </a:rPr>
            <a:t>　今後も市債発行の抑制に努め、基準財政需要額に算入のある市債を活用していく。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23585</xdr:rowOff>
    </xdr:to>
    <xdr:cxnSp macro="">
      <xdr:nvCxnSpPr>
        <xdr:cNvPr id="381" name="直線コネクタ 380"/>
        <xdr:cNvCxnSpPr/>
      </xdr:nvCxnSpPr>
      <xdr:spPr>
        <a:xfrm flipV="1">
          <a:off x="16179800" y="682413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2"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58057</xdr:rowOff>
    </xdr:to>
    <xdr:cxnSp macro="">
      <xdr:nvCxnSpPr>
        <xdr:cNvPr id="384" name="直線コネクタ 383"/>
        <xdr:cNvCxnSpPr/>
      </xdr:nvCxnSpPr>
      <xdr:spPr>
        <a:xfrm flipV="1">
          <a:off x="15290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41</xdr:row>
      <xdr:rowOff>13002</xdr:rowOff>
    </xdr:to>
    <xdr:cxnSp macro="">
      <xdr:nvCxnSpPr>
        <xdr:cNvPr id="387" name="直線コネクタ 386"/>
        <xdr:cNvCxnSpPr/>
      </xdr:nvCxnSpPr>
      <xdr:spPr>
        <a:xfrm flipV="1">
          <a:off x="14401800" y="691605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81945</xdr:rowOff>
    </xdr:to>
    <xdr:cxnSp macro="">
      <xdr:nvCxnSpPr>
        <xdr:cNvPr id="390" name="直線コネクタ 389"/>
        <xdr:cNvCxnSpPr/>
      </xdr:nvCxnSpPr>
      <xdr:spPr>
        <a:xfrm flipV="1">
          <a:off x="13512800" y="704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2" name="テキスト ボックス 391"/>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0" name="楕円 399"/>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1"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2" name="楕円 401"/>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403" name="テキスト ボックス 402"/>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4" name="楕円 403"/>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5" name="テキスト ボックス 404"/>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06" name="楕円 405"/>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7" name="テキスト ボックス 406"/>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08" name="楕円 407"/>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117522</xdr:rowOff>
    </xdr:from>
    <xdr:ext cx="762000" cy="259045"/>
    <xdr:sp macro="" textlink="">
      <xdr:nvSpPr>
        <xdr:cNvPr id="409" name="テキスト ボックス 408"/>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令和２年度の将来負担比率は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充当可能特定歳入の減などにより、将来負担比率の分子となる将来負担額が増加したため、将来負担比率の上昇につながった。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今後も後年度に償還額の一定割合が交付税措置される有利な市債を最大限活用するなど、充当可能財源等の確保を図っていく。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141288</xdr:rowOff>
    </xdr:from>
    <xdr:to>
      <xdr:col>81</xdr:col>
      <xdr:colOff>44450</xdr:colOff>
      <xdr:row>15</xdr:row>
      <xdr:rowOff>24130</xdr:rowOff>
    </xdr:to>
    <xdr:cxnSp macro="">
      <xdr:nvCxnSpPr>
        <xdr:cNvPr id="443" name="直線コネクタ 442"/>
        <xdr:cNvCxnSpPr/>
      </xdr:nvCxnSpPr>
      <xdr:spPr>
        <a:xfrm>
          <a:off x="16179800" y="254158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82144</xdr:rowOff>
    </xdr:from>
    <xdr:ext cx="762000" cy="259045"/>
    <xdr:sp macro="" textlink="">
      <xdr:nvSpPr>
        <xdr:cNvPr id="444" name="将来負担の状況平均値テキスト"/>
        <xdr:cNvSpPr txBox="1"/>
      </xdr:nvSpPr>
      <xdr:spPr>
        <a:xfrm>
          <a:off x="17106900" y="2653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141288</xdr:rowOff>
    </xdr:from>
    <xdr:to>
      <xdr:col>77</xdr:col>
      <xdr:colOff>44450</xdr:colOff>
      <xdr:row>15</xdr:row>
      <xdr:rowOff>146791</xdr:rowOff>
    </xdr:to>
    <xdr:cxnSp macro="">
      <xdr:nvCxnSpPr>
        <xdr:cNvPr id="446" name="直線コネクタ 445"/>
        <xdr:cNvCxnSpPr/>
      </xdr:nvCxnSpPr>
      <xdr:spPr>
        <a:xfrm flipV="1">
          <a:off x="15290800" y="2541588"/>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45102</xdr:rowOff>
    </xdr:from>
    <xdr:ext cx="736600" cy="259045"/>
    <xdr:sp macro="" textlink="">
      <xdr:nvSpPr>
        <xdr:cNvPr id="448" name="テキスト ボックス 447"/>
        <xdr:cNvSpPr txBox="1"/>
      </xdr:nvSpPr>
      <xdr:spPr>
        <a:xfrm>
          <a:off x="15798800" y="278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146791</xdr:rowOff>
    </xdr:from>
    <xdr:to>
      <xdr:col>72</xdr:col>
      <xdr:colOff>203200</xdr:colOff>
      <xdr:row>17</xdr:row>
      <xdr:rowOff>93451</xdr:rowOff>
    </xdr:to>
    <xdr:cxnSp macro="">
      <xdr:nvCxnSpPr>
        <xdr:cNvPr id="449" name="直線コネクタ 448"/>
        <xdr:cNvCxnSpPr/>
      </xdr:nvCxnSpPr>
      <xdr:spPr>
        <a:xfrm flipV="1">
          <a:off x="14401800" y="2718541"/>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127546</xdr:rowOff>
    </xdr:from>
    <xdr:ext cx="762000" cy="259045"/>
    <xdr:sp macro="" textlink="">
      <xdr:nvSpPr>
        <xdr:cNvPr id="451" name="テキスト ボックス 450"/>
        <xdr:cNvSpPr txBox="1"/>
      </xdr:nvSpPr>
      <xdr:spPr>
        <a:xfrm>
          <a:off x="14909800" y="287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93451</xdr:rowOff>
    </xdr:from>
    <xdr:to>
      <xdr:col>68</xdr:col>
      <xdr:colOff>152400</xdr:colOff>
      <xdr:row>19</xdr:row>
      <xdr:rowOff>54187</xdr:rowOff>
    </xdr:to>
    <xdr:cxnSp macro="">
      <xdr:nvCxnSpPr>
        <xdr:cNvPr id="452" name="直線コネクタ 451"/>
        <xdr:cNvCxnSpPr/>
      </xdr:nvCxnSpPr>
      <xdr:spPr>
        <a:xfrm flipV="1">
          <a:off x="13512800" y="3008101"/>
          <a:ext cx="889000" cy="30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4" name="テキスト ボックス 453"/>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6" name="テキスト ボックス 455"/>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144780</xdr:rowOff>
    </xdr:from>
    <xdr:to>
      <xdr:col>81</xdr:col>
      <xdr:colOff>95250</xdr:colOff>
      <xdr:row>15</xdr:row>
      <xdr:rowOff>74930</xdr:rowOff>
    </xdr:to>
    <xdr:sp macro="" textlink="">
      <xdr:nvSpPr>
        <xdr:cNvPr id="462" name="楕円 461"/>
        <xdr:cNvSpPr/>
      </xdr:nvSpPr>
      <xdr:spPr>
        <a:xfrm>
          <a:off x="16967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161307</xdr:rowOff>
    </xdr:from>
    <xdr:ext cx="762000" cy="259045"/>
    <xdr:sp macro="" textlink="">
      <xdr:nvSpPr>
        <xdr:cNvPr id="463" name="将来負担の状況該当値テキスト"/>
        <xdr:cNvSpPr txBox="1"/>
      </xdr:nvSpPr>
      <xdr:spPr>
        <a:xfrm>
          <a:off x="17106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90488</xdr:rowOff>
    </xdr:from>
    <xdr:to>
      <xdr:col>77</xdr:col>
      <xdr:colOff>95250</xdr:colOff>
      <xdr:row>15</xdr:row>
      <xdr:rowOff>20638</xdr:rowOff>
    </xdr:to>
    <xdr:sp macro="" textlink="">
      <xdr:nvSpPr>
        <xdr:cNvPr id="464" name="楕円 463"/>
        <xdr:cNvSpPr/>
      </xdr:nvSpPr>
      <xdr:spPr>
        <a:xfrm>
          <a:off x="16129000" y="24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30815</xdr:rowOff>
    </xdr:from>
    <xdr:ext cx="736600" cy="259045"/>
    <xdr:sp macro="" textlink="">
      <xdr:nvSpPr>
        <xdr:cNvPr id="465" name="テキスト ボックス 464"/>
        <xdr:cNvSpPr txBox="1"/>
      </xdr:nvSpPr>
      <xdr:spPr>
        <a:xfrm>
          <a:off x="15798800" y="225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95991</xdr:rowOff>
    </xdr:from>
    <xdr:to>
      <xdr:col>73</xdr:col>
      <xdr:colOff>44450</xdr:colOff>
      <xdr:row>16</xdr:row>
      <xdr:rowOff>26141</xdr:rowOff>
    </xdr:to>
    <xdr:sp macro="" textlink="">
      <xdr:nvSpPr>
        <xdr:cNvPr id="466" name="楕円 465"/>
        <xdr:cNvSpPr/>
      </xdr:nvSpPr>
      <xdr:spPr>
        <a:xfrm>
          <a:off x="15240000" y="26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36318</xdr:rowOff>
    </xdr:from>
    <xdr:ext cx="762000" cy="259045"/>
    <xdr:sp macro="" textlink="">
      <xdr:nvSpPr>
        <xdr:cNvPr id="467" name="テキスト ボックス 466"/>
        <xdr:cNvSpPr txBox="1"/>
      </xdr:nvSpPr>
      <xdr:spPr>
        <a:xfrm>
          <a:off x="14909800" y="243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42651</xdr:rowOff>
    </xdr:from>
    <xdr:to>
      <xdr:col>68</xdr:col>
      <xdr:colOff>203200</xdr:colOff>
      <xdr:row>17</xdr:row>
      <xdr:rowOff>144251</xdr:rowOff>
    </xdr:to>
    <xdr:sp macro="" textlink="">
      <xdr:nvSpPr>
        <xdr:cNvPr id="468" name="楕円 467"/>
        <xdr:cNvSpPr/>
      </xdr:nvSpPr>
      <xdr:spPr>
        <a:xfrm>
          <a:off x="14351000" y="29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129028</xdr:rowOff>
    </xdr:from>
    <xdr:ext cx="762000" cy="259045"/>
    <xdr:sp macro="" textlink="">
      <xdr:nvSpPr>
        <xdr:cNvPr id="469" name="テキスト ボックス 468"/>
        <xdr:cNvSpPr txBox="1"/>
      </xdr:nvSpPr>
      <xdr:spPr>
        <a:xfrm>
          <a:off x="14020800" y="304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3387</xdr:rowOff>
    </xdr:from>
    <xdr:to>
      <xdr:col>64</xdr:col>
      <xdr:colOff>152400</xdr:colOff>
      <xdr:row>19</xdr:row>
      <xdr:rowOff>104987</xdr:rowOff>
    </xdr:to>
    <xdr:sp macro="" textlink="">
      <xdr:nvSpPr>
        <xdr:cNvPr id="470" name="楕円 469"/>
        <xdr:cNvSpPr/>
      </xdr:nvSpPr>
      <xdr:spPr>
        <a:xfrm>
          <a:off x="134620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89764</xdr:rowOff>
    </xdr:from>
    <xdr:ext cx="762000" cy="259045"/>
    <xdr:sp macro="" textlink="">
      <xdr:nvSpPr>
        <xdr:cNvPr id="471" name="テキスト ボックス 470"/>
        <xdr:cNvSpPr txBox="1"/>
      </xdr:nvSpPr>
      <xdr:spPr>
        <a:xfrm>
          <a:off x="13131800" y="334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人件費に係る経常収支比率は類似団体平均値を</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ポイント下回っており、前年度との比較においては、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ポイント減となった。</a:t>
          </a: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年度から年功的な給与上昇を抑制したこと、及び春日部市職員定員管理計画等の着実な実施をしているものの、人事院勧告に準拠した給与改定を実施したことにより普通会計人件費全体としては</a:t>
          </a:r>
          <a:r>
            <a:rPr kumimoji="1" lang="en-US" altLang="ja-JP" sz="1100">
              <a:latin typeface="ＭＳ Ｐゴシック" panose="020B0600070205080204" pitchFamily="50" charset="-128"/>
              <a:ea typeface="ＭＳ Ｐゴシック" panose="020B0600070205080204" pitchFamily="50" charset="-128"/>
            </a:rPr>
            <a:t>143,</a:t>
          </a:r>
          <a:r>
            <a:rPr kumimoji="1" lang="en-US" altLang="ja-JP" sz="1100" baseline="0">
              <a:latin typeface="ＭＳ Ｐゴシック" panose="020B0600070205080204" pitchFamily="50" charset="-128"/>
              <a:ea typeface="ＭＳ Ｐゴシック" panose="020B0600070205080204" pitchFamily="50" charset="-128"/>
            </a:rPr>
            <a:t> 359</a:t>
          </a:r>
          <a:r>
            <a:rPr kumimoji="1" lang="ja-JP" altLang="en-US" sz="1100" baseline="0">
              <a:latin typeface="ＭＳ Ｐゴシック" panose="020B0600070205080204" pitchFamily="50" charset="-128"/>
              <a:ea typeface="ＭＳ Ｐゴシック" panose="020B0600070205080204" pitchFamily="50" charset="-128"/>
            </a:rPr>
            <a:t>千円</a:t>
          </a:r>
          <a:r>
            <a:rPr kumimoji="1" lang="ja-JP" altLang="en-US" sz="1100">
              <a:latin typeface="ＭＳ Ｐゴシック" panose="020B0600070205080204" pitchFamily="50" charset="-128"/>
              <a:ea typeface="ＭＳ Ｐゴシック" panose="020B0600070205080204" pitchFamily="50" charset="-128"/>
            </a:rPr>
            <a:t>増となった。現在、民間でも実施可能な部分については、指定管理者制度の導入などを進めているところであり、今後はコスト削減の効果が現れてくる見込みである。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101600</xdr:rowOff>
    </xdr:from>
    <xdr:to>
      <xdr:col>24</xdr:col>
      <xdr:colOff>25400</xdr:colOff>
      <xdr:row>35</xdr:row>
      <xdr:rowOff>6350</xdr:rowOff>
    </xdr:to>
    <xdr:cxnSp macro="">
      <xdr:nvCxnSpPr>
        <xdr:cNvPr id="66" name="直線コネクタ 65"/>
        <xdr:cNvCxnSpPr/>
      </xdr:nvCxnSpPr>
      <xdr:spPr>
        <a:xfrm flipV="1">
          <a:off x="3987800" y="5930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6350</xdr:rowOff>
    </xdr:from>
    <xdr:to>
      <xdr:col>19</xdr:col>
      <xdr:colOff>187325</xdr:colOff>
      <xdr:row>35</xdr:row>
      <xdr:rowOff>6350</xdr:rowOff>
    </xdr:to>
    <xdr:cxnSp macro="">
      <xdr:nvCxnSpPr>
        <xdr:cNvPr id="69" name="直線コネクタ 68"/>
        <xdr:cNvCxnSpPr/>
      </xdr:nvCxnSpPr>
      <xdr:spPr>
        <a:xfrm>
          <a:off x="3098800" y="60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6350</xdr:rowOff>
    </xdr:from>
    <xdr:to>
      <xdr:col>15</xdr:col>
      <xdr:colOff>98425</xdr:colOff>
      <xdr:row>35</xdr:row>
      <xdr:rowOff>44450</xdr:rowOff>
    </xdr:to>
    <xdr:cxnSp macro="">
      <xdr:nvCxnSpPr>
        <xdr:cNvPr id="72" name="直線コネクタ 71"/>
        <xdr:cNvCxnSpPr/>
      </xdr:nvCxnSpPr>
      <xdr:spPr>
        <a:xfrm flipV="1">
          <a:off x="2209800" y="600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44450</xdr:rowOff>
    </xdr:from>
    <xdr:to>
      <xdr:col>11</xdr:col>
      <xdr:colOff>9525</xdr:colOff>
      <xdr:row>35</xdr:row>
      <xdr:rowOff>82550</xdr:rowOff>
    </xdr:to>
    <xdr:cxnSp macro="">
      <xdr:nvCxnSpPr>
        <xdr:cNvPr id="75" name="直線コネクタ 74"/>
        <xdr:cNvCxnSpPr/>
      </xdr:nvCxnSpPr>
      <xdr:spPr>
        <a:xfrm flipV="1">
          <a:off x="1320800" y="604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50800</xdr:rowOff>
    </xdr:from>
    <xdr:to>
      <xdr:col>24</xdr:col>
      <xdr:colOff>76200</xdr:colOff>
      <xdr:row>34</xdr:row>
      <xdr:rowOff>152400</xdr:rowOff>
    </xdr:to>
    <xdr:sp macro="" textlink="">
      <xdr:nvSpPr>
        <xdr:cNvPr id="85" name="楕円 84"/>
        <xdr:cNvSpPr/>
      </xdr:nvSpPr>
      <xdr:spPr>
        <a:xfrm>
          <a:off x="47752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127000</xdr:rowOff>
    </xdr:from>
    <xdr:to>
      <xdr:col>20</xdr:col>
      <xdr:colOff>38100</xdr:colOff>
      <xdr:row>35</xdr:row>
      <xdr:rowOff>57150</xdr:rowOff>
    </xdr:to>
    <xdr:sp macro="" textlink="">
      <xdr:nvSpPr>
        <xdr:cNvPr id="87" name="楕円 86"/>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88" name="テキスト ボックス 87"/>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127000</xdr:rowOff>
    </xdr:from>
    <xdr:to>
      <xdr:col>15</xdr:col>
      <xdr:colOff>149225</xdr:colOff>
      <xdr:row>35</xdr:row>
      <xdr:rowOff>57150</xdr:rowOff>
    </xdr:to>
    <xdr:sp macro="" textlink="">
      <xdr:nvSpPr>
        <xdr:cNvPr id="89" name="楕円 88"/>
        <xdr:cNvSpPr/>
      </xdr:nvSpPr>
      <xdr:spPr>
        <a:xfrm>
          <a:off x="3048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67327</xdr:rowOff>
    </xdr:from>
    <xdr:ext cx="762000" cy="259045"/>
    <xdr:sp macro="" textlink="">
      <xdr:nvSpPr>
        <xdr:cNvPr id="90" name="テキスト ボックス 89"/>
        <xdr:cNvSpPr txBox="1"/>
      </xdr:nvSpPr>
      <xdr:spPr>
        <a:xfrm>
          <a:off x="2717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165100</xdr:rowOff>
    </xdr:from>
    <xdr:to>
      <xdr:col>11</xdr:col>
      <xdr:colOff>60325</xdr:colOff>
      <xdr:row>35</xdr:row>
      <xdr:rowOff>95250</xdr:rowOff>
    </xdr:to>
    <xdr:sp macro="" textlink="">
      <xdr:nvSpPr>
        <xdr:cNvPr id="91" name="楕円 90"/>
        <xdr:cNvSpPr/>
      </xdr:nvSpPr>
      <xdr:spPr>
        <a:xfrm>
          <a:off x="2159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105427</xdr:rowOff>
    </xdr:from>
    <xdr:ext cx="762000" cy="259045"/>
    <xdr:sp macro="" textlink="">
      <xdr:nvSpPr>
        <xdr:cNvPr id="92" name="テキスト ボックス 91"/>
        <xdr:cNvSpPr txBox="1"/>
      </xdr:nvSpPr>
      <xdr:spPr>
        <a:xfrm>
          <a:off x="1828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31750</xdr:rowOff>
    </xdr:from>
    <xdr:to>
      <xdr:col>6</xdr:col>
      <xdr:colOff>171450</xdr:colOff>
      <xdr:row>35</xdr:row>
      <xdr:rowOff>133350</xdr:rowOff>
    </xdr:to>
    <xdr:sp macro="" textlink="">
      <xdr:nvSpPr>
        <xdr:cNvPr id="93" name="楕円 92"/>
        <xdr:cNvSpPr/>
      </xdr:nvSpPr>
      <xdr:spPr>
        <a:xfrm>
          <a:off x="1270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143527</xdr:rowOff>
    </xdr:from>
    <xdr:ext cx="762000" cy="259045"/>
    <xdr:sp macro="" textlink="">
      <xdr:nvSpPr>
        <xdr:cNvPr id="94" name="テキスト ボックス 93"/>
        <xdr:cNvSpPr txBox="1"/>
      </xdr:nvSpPr>
      <xdr:spPr>
        <a:xfrm>
          <a:off x="939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予防接種委託事業における予防接種委託料が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131,216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千円増となったことなどにより、物件費充当経常一般財源等が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173,216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千円増となったたものの、地方消費税交付金等の経常一般財源収入が前年度比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886,616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千円増となったため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経常収支比率は前年度と同ポイントとなった。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類似団体平均を上回っている主な要因は、施設の管理運営を指定管理者制度の導入による委託化により人件費等から物件費（委託料）にシフトされていることやごみ処理業務を直営で行っているためであると考え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今後もさらなる行財政改革の取り組みによる経常経費の削減に努める。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20</xdr:row>
      <xdr:rowOff>127000</xdr:rowOff>
    </xdr:to>
    <xdr:cxnSp macro="">
      <xdr:nvCxnSpPr>
        <xdr:cNvPr id="129" name="直線コネクタ 128"/>
        <xdr:cNvCxnSpPr/>
      </xdr:nvCxnSpPr>
      <xdr:spPr>
        <a:xfrm>
          <a:off x="15671800" y="35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20</xdr:row>
      <xdr:rowOff>127000</xdr:rowOff>
    </xdr:to>
    <xdr:cxnSp macro="">
      <xdr:nvCxnSpPr>
        <xdr:cNvPr id="132" name="直線コネクタ 131"/>
        <xdr:cNvCxnSpPr/>
      </xdr:nvCxnSpPr>
      <xdr:spPr>
        <a:xfrm>
          <a:off x="14782800" y="33437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19</xdr:row>
      <xdr:rowOff>86178</xdr:rowOff>
    </xdr:to>
    <xdr:cxnSp macro="">
      <xdr:nvCxnSpPr>
        <xdr:cNvPr id="135" name="直線コネクタ 134"/>
        <xdr:cNvCxnSpPr/>
      </xdr:nvCxnSpPr>
      <xdr:spPr>
        <a:xfrm>
          <a:off x="13893800" y="3343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19</xdr:row>
      <xdr:rowOff>86178</xdr:rowOff>
    </xdr:to>
    <xdr:cxnSp macro="">
      <xdr:nvCxnSpPr>
        <xdr:cNvPr id="138" name="直線コネクタ 137"/>
        <xdr:cNvCxnSpPr/>
      </xdr:nvCxnSpPr>
      <xdr:spPr>
        <a:xfrm>
          <a:off x="13004800" y="32784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8" name="楕円 147"/>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48277</xdr:rowOff>
    </xdr:from>
    <xdr:ext cx="762000" cy="259045"/>
    <xdr:sp macro="" textlink="">
      <xdr:nvSpPr>
        <xdr:cNvPr id="149" name="物件費該当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50" name="楕円 149"/>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51" name="テキスト ボックス 150"/>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35378</xdr:rowOff>
    </xdr:from>
    <xdr:to>
      <xdr:col>74</xdr:col>
      <xdr:colOff>31750</xdr:colOff>
      <xdr:row>19</xdr:row>
      <xdr:rowOff>136978</xdr:rowOff>
    </xdr:to>
    <xdr:sp macro="" textlink="">
      <xdr:nvSpPr>
        <xdr:cNvPr id="152" name="楕円 151"/>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121755</xdr:rowOff>
    </xdr:from>
    <xdr:ext cx="762000" cy="259045"/>
    <xdr:sp macro="" textlink="">
      <xdr:nvSpPr>
        <xdr:cNvPr id="153" name="テキスト ボックス 152"/>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6" name="楕円 155"/>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7" name="テキスト ボックス 156"/>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扶助費に係る経常収支比率は、前年度に比べ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こども医療費支給事業における扶助費が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148,668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千円減となったことなどにより、扶助費充当経常一般財源等が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191,150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千円減となったため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、単独扶助事業の見直しや受給資格審査の適正化を図り、扶助費の抑制に努める。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78015</xdr:rowOff>
    </xdr:to>
    <xdr:cxnSp macro="">
      <xdr:nvCxnSpPr>
        <xdr:cNvPr id="192" name="直線コネクタ 191"/>
        <xdr:cNvCxnSpPr/>
      </xdr:nvCxnSpPr>
      <xdr:spPr>
        <a:xfrm flipV="1">
          <a:off x="3987800" y="99078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78015</xdr:rowOff>
    </xdr:to>
    <xdr:cxnSp macro="">
      <xdr:nvCxnSpPr>
        <xdr:cNvPr id="195" name="直線コネクタ 194"/>
        <xdr:cNvCxnSpPr/>
      </xdr:nvCxnSpPr>
      <xdr:spPr>
        <a:xfrm>
          <a:off x="3098800" y="10005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7" name="テキスト ボックス 196"/>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61685</xdr:rowOff>
    </xdr:to>
    <xdr:cxnSp macro="">
      <xdr:nvCxnSpPr>
        <xdr:cNvPr id="198" name="直線コネクタ 197"/>
        <xdr:cNvCxnSpPr/>
      </xdr:nvCxnSpPr>
      <xdr:spPr>
        <a:xfrm>
          <a:off x="2209800" y="9989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45357</xdr:rowOff>
    </xdr:to>
    <xdr:cxnSp macro="">
      <xdr:nvCxnSpPr>
        <xdr:cNvPr id="201" name="直線コネクタ 200"/>
        <xdr:cNvCxnSpPr/>
      </xdr:nvCxnSpPr>
      <xdr:spPr>
        <a:xfrm>
          <a:off x="1320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1" name="楕円 210"/>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2"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3" name="楕円 212"/>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4" name="テキスト ボックス 213"/>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5" name="楕円 214"/>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6" name="テキスト ボックス 215"/>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17" name="楕円 216"/>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18" name="テキスト ボックス 217"/>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9" name="楕円 218"/>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20" name="テキスト ボックス 219"/>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介護保険特別会計繰出金の増などにより、繰出金充当経常一般財源等が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277,245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となったため、経常収支比率は前年度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110672</xdr:rowOff>
    </xdr:from>
    <xdr:to>
      <xdr:col>82</xdr:col>
      <xdr:colOff>107950</xdr:colOff>
      <xdr:row>61</xdr:row>
      <xdr:rowOff>86178</xdr:rowOff>
    </xdr:to>
    <xdr:cxnSp macro="">
      <xdr:nvCxnSpPr>
        <xdr:cNvPr id="255" name="直線コネクタ 254"/>
        <xdr:cNvCxnSpPr/>
      </xdr:nvCxnSpPr>
      <xdr:spPr>
        <a:xfrm>
          <a:off x="15671800" y="103976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60</xdr:row>
      <xdr:rowOff>110672</xdr:rowOff>
    </xdr:to>
    <xdr:cxnSp macro="">
      <xdr:nvCxnSpPr>
        <xdr:cNvPr id="258" name="直線コネクタ 257"/>
        <xdr:cNvCxnSpPr/>
      </xdr:nvCxnSpPr>
      <xdr:spPr>
        <a:xfrm>
          <a:off x="14782800" y="1039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57349</xdr:rowOff>
    </xdr:from>
    <xdr:ext cx="736600" cy="259045"/>
    <xdr:sp macro="" textlink="">
      <xdr:nvSpPr>
        <xdr:cNvPr id="260" name="テキスト ボックス 259"/>
        <xdr:cNvSpPr txBox="1"/>
      </xdr:nvSpPr>
      <xdr:spPr>
        <a:xfrm>
          <a:off x="15290800" y="1000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60</xdr:row>
      <xdr:rowOff>110672</xdr:rowOff>
    </xdr:to>
    <xdr:cxnSp macro="">
      <xdr:nvCxnSpPr>
        <xdr:cNvPr id="261" name="直線コネクタ 260"/>
        <xdr:cNvCxnSpPr/>
      </xdr:nvCxnSpPr>
      <xdr:spPr>
        <a:xfrm>
          <a:off x="13893800" y="1036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3" name="テキスト ボックス 262"/>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60</xdr:row>
      <xdr:rowOff>78015</xdr:rowOff>
    </xdr:to>
    <xdr:cxnSp macro="">
      <xdr:nvCxnSpPr>
        <xdr:cNvPr id="264" name="直線コネクタ 263"/>
        <xdr:cNvCxnSpPr/>
      </xdr:nvCxnSpPr>
      <xdr:spPr>
        <a:xfrm>
          <a:off x="13004800" y="10234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6" name="テキスト ボックス 265"/>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35378</xdr:rowOff>
    </xdr:from>
    <xdr:to>
      <xdr:col>82</xdr:col>
      <xdr:colOff>158750</xdr:colOff>
      <xdr:row>61</xdr:row>
      <xdr:rowOff>136978</xdr:rowOff>
    </xdr:to>
    <xdr:sp macro="" textlink="">
      <xdr:nvSpPr>
        <xdr:cNvPr id="274" name="楕円 273"/>
        <xdr:cNvSpPr/>
      </xdr:nvSpPr>
      <xdr:spPr>
        <a:xfrm>
          <a:off x="164592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115405</xdr:rowOff>
    </xdr:from>
    <xdr:ext cx="762000" cy="259045"/>
    <xdr:sp macro="" textlink="">
      <xdr:nvSpPr>
        <xdr:cNvPr id="275" name="その他該当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6" name="楕円 275"/>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7" name="テキスト ボックス 276"/>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8" name="楕円 277"/>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9" name="テキスト ボックス 278"/>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80" name="楕円 279"/>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81" name="テキスト ボックス 280"/>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82" name="楕円 281"/>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3" name="テキスト ボックス 282"/>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補助費等に係る経常収支比率は、前年度と比較して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埼葛斎場組合負担金が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29,412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千円減となったことなどにより、補助費等充当経常一般財源等が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88,322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なったため、経常収支比率は前年度から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経常的な補助金については今後も定期的な補助制度の見直しや廃止を行い、補助目的の明確化を図っていく。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39370</xdr:rowOff>
    </xdr:from>
    <xdr:to>
      <xdr:col>82</xdr:col>
      <xdr:colOff>107950</xdr:colOff>
      <xdr:row>33</xdr:row>
      <xdr:rowOff>62230</xdr:rowOff>
    </xdr:to>
    <xdr:cxnSp macro="">
      <xdr:nvCxnSpPr>
        <xdr:cNvPr id="316" name="直線コネクタ 315"/>
        <xdr:cNvCxnSpPr/>
      </xdr:nvCxnSpPr>
      <xdr:spPr>
        <a:xfrm flipV="1">
          <a:off x="15671800" y="569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93997</xdr:rowOff>
    </xdr:from>
    <xdr:ext cx="762000" cy="259045"/>
    <xdr:sp macro="" textlink="">
      <xdr:nvSpPr>
        <xdr:cNvPr id="317" name="補助費等平均値テキスト"/>
        <xdr:cNvSpPr txBox="1"/>
      </xdr:nvSpPr>
      <xdr:spPr>
        <a:xfrm>
          <a:off x="16598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62230</xdr:rowOff>
    </xdr:from>
    <xdr:to>
      <xdr:col>78</xdr:col>
      <xdr:colOff>69850</xdr:colOff>
      <xdr:row>33</xdr:row>
      <xdr:rowOff>69850</xdr:rowOff>
    </xdr:to>
    <xdr:cxnSp macro="">
      <xdr:nvCxnSpPr>
        <xdr:cNvPr id="319" name="直線コネクタ 318"/>
        <xdr:cNvCxnSpPr/>
      </xdr:nvCxnSpPr>
      <xdr:spPr>
        <a:xfrm flipV="1">
          <a:off x="14782800" y="572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21" name="テキスト ボックス 320"/>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46990</xdr:rowOff>
    </xdr:from>
    <xdr:to>
      <xdr:col>73</xdr:col>
      <xdr:colOff>180975</xdr:colOff>
      <xdr:row>33</xdr:row>
      <xdr:rowOff>69850</xdr:rowOff>
    </xdr:to>
    <xdr:cxnSp macro="">
      <xdr:nvCxnSpPr>
        <xdr:cNvPr id="322" name="直線コネクタ 321"/>
        <xdr:cNvCxnSpPr/>
      </xdr:nvCxnSpPr>
      <xdr:spPr>
        <a:xfrm>
          <a:off x="13893800" y="570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4" name="テキスト ボックス 323"/>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46990</xdr:rowOff>
    </xdr:from>
    <xdr:to>
      <xdr:col>69</xdr:col>
      <xdr:colOff>92075</xdr:colOff>
      <xdr:row>33</xdr:row>
      <xdr:rowOff>115570</xdr:rowOff>
    </xdr:to>
    <xdr:cxnSp macro="">
      <xdr:nvCxnSpPr>
        <xdr:cNvPr id="325" name="直線コネクタ 324"/>
        <xdr:cNvCxnSpPr/>
      </xdr:nvCxnSpPr>
      <xdr:spPr>
        <a:xfrm flipV="1">
          <a:off x="13004800" y="5704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7" name="テキスト ボックス 326"/>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9" name="テキスト ボックス 328"/>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160020</xdr:rowOff>
    </xdr:from>
    <xdr:to>
      <xdr:col>82</xdr:col>
      <xdr:colOff>158750</xdr:colOff>
      <xdr:row>33</xdr:row>
      <xdr:rowOff>90170</xdr:rowOff>
    </xdr:to>
    <xdr:sp macro="" textlink="">
      <xdr:nvSpPr>
        <xdr:cNvPr id="335" name="楕円 334"/>
        <xdr:cNvSpPr/>
      </xdr:nvSpPr>
      <xdr:spPr>
        <a:xfrm>
          <a:off x="164592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68597</xdr:rowOff>
    </xdr:from>
    <xdr:ext cx="762000" cy="259045"/>
    <xdr:sp macro="" textlink="">
      <xdr:nvSpPr>
        <xdr:cNvPr id="336" name="補助費等該当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11430</xdr:rowOff>
    </xdr:from>
    <xdr:to>
      <xdr:col>78</xdr:col>
      <xdr:colOff>120650</xdr:colOff>
      <xdr:row>33</xdr:row>
      <xdr:rowOff>113030</xdr:rowOff>
    </xdr:to>
    <xdr:sp macro="" textlink="">
      <xdr:nvSpPr>
        <xdr:cNvPr id="337" name="楕円 336"/>
        <xdr:cNvSpPr/>
      </xdr:nvSpPr>
      <xdr:spPr>
        <a:xfrm>
          <a:off x="15621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123207</xdr:rowOff>
    </xdr:from>
    <xdr:ext cx="736600" cy="259045"/>
    <xdr:sp macro="" textlink="">
      <xdr:nvSpPr>
        <xdr:cNvPr id="338" name="テキスト ボックス 337"/>
        <xdr:cNvSpPr txBox="1"/>
      </xdr:nvSpPr>
      <xdr:spPr>
        <a:xfrm>
          <a:off x="15290800" y="543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19050</xdr:rowOff>
    </xdr:from>
    <xdr:to>
      <xdr:col>74</xdr:col>
      <xdr:colOff>31750</xdr:colOff>
      <xdr:row>33</xdr:row>
      <xdr:rowOff>120650</xdr:rowOff>
    </xdr:to>
    <xdr:sp macro="" textlink="">
      <xdr:nvSpPr>
        <xdr:cNvPr id="339" name="楕円 338"/>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130827</xdr:rowOff>
    </xdr:from>
    <xdr:ext cx="762000" cy="259045"/>
    <xdr:sp macro="" textlink="">
      <xdr:nvSpPr>
        <xdr:cNvPr id="340" name="テキスト ボックス 339"/>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167640</xdr:rowOff>
    </xdr:from>
    <xdr:to>
      <xdr:col>69</xdr:col>
      <xdr:colOff>142875</xdr:colOff>
      <xdr:row>33</xdr:row>
      <xdr:rowOff>97790</xdr:rowOff>
    </xdr:to>
    <xdr:sp macro="" textlink="">
      <xdr:nvSpPr>
        <xdr:cNvPr id="341" name="楕円 340"/>
        <xdr:cNvSpPr/>
      </xdr:nvSpPr>
      <xdr:spPr>
        <a:xfrm>
          <a:off x="13843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107967</xdr:rowOff>
    </xdr:from>
    <xdr:ext cx="762000" cy="259045"/>
    <xdr:sp macro="" textlink="">
      <xdr:nvSpPr>
        <xdr:cNvPr id="342" name="テキスト ボックス 341"/>
        <xdr:cNvSpPr txBox="1"/>
      </xdr:nvSpPr>
      <xdr:spPr>
        <a:xfrm>
          <a:off x="13512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43" name="楕円 342"/>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44" name="テキスト ボックス 343"/>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公債費に係る経常収支比率は、前年度に比べ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償還元金が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56,944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千円減、償還利子が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69,990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千円減となったことにより、公債費充当経常一般財源が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126,934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千円減となったため、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今後は、市債の新規発行を伴う普通建設事業費の抑制や平準化などにより、後年度負担の軽減に努める。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0</xdr:rowOff>
    </xdr:from>
    <xdr:to>
      <xdr:col>24</xdr:col>
      <xdr:colOff>25400</xdr:colOff>
      <xdr:row>78</xdr:row>
      <xdr:rowOff>76200</xdr:rowOff>
    </xdr:to>
    <xdr:cxnSp macro="">
      <xdr:nvCxnSpPr>
        <xdr:cNvPr id="377" name="直線コネクタ 376"/>
        <xdr:cNvCxnSpPr/>
      </xdr:nvCxnSpPr>
      <xdr:spPr>
        <a:xfrm flipV="1">
          <a:off x="3987800" y="1337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8"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25400</xdr:rowOff>
    </xdr:from>
    <xdr:to>
      <xdr:col>19</xdr:col>
      <xdr:colOff>187325</xdr:colOff>
      <xdr:row>78</xdr:row>
      <xdr:rowOff>76200</xdr:rowOff>
    </xdr:to>
    <xdr:cxnSp macro="">
      <xdr:nvCxnSpPr>
        <xdr:cNvPr id="380" name="直線コネクタ 379"/>
        <xdr:cNvCxnSpPr/>
      </xdr:nvCxnSpPr>
      <xdr:spPr>
        <a:xfrm>
          <a:off x="3098800" y="1339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86377</xdr:rowOff>
    </xdr:from>
    <xdr:ext cx="736600" cy="259045"/>
    <xdr:sp macro="" textlink="">
      <xdr:nvSpPr>
        <xdr:cNvPr id="382" name="テキスト ボックス 381"/>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0</xdr:rowOff>
    </xdr:from>
    <xdr:to>
      <xdr:col>15</xdr:col>
      <xdr:colOff>98425</xdr:colOff>
      <xdr:row>78</xdr:row>
      <xdr:rowOff>25400</xdr:rowOff>
    </xdr:to>
    <xdr:cxnSp macro="">
      <xdr:nvCxnSpPr>
        <xdr:cNvPr id="383" name="直線コネクタ 382"/>
        <xdr:cNvCxnSpPr/>
      </xdr:nvCxnSpPr>
      <xdr:spPr>
        <a:xfrm>
          <a:off x="2209800" y="1337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162577</xdr:rowOff>
    </xdr:from>
    <xdr:ext cx="762000" cy="259045"/>
    <xdr:sp macro="" textlink="">
      <xdr:nvSpPr>
        <xdr:cNvPr id="385" name="テキスト ボックス 384"/>
        <xdr:cNvSpPr txBox="1"/>
      </xdr:nvSpPr>
      <xdr:spPr>
        <a:xfrm>
          <a:off x="2717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133350</xdr:rowOff>
    </xdr:from>
    <xdr:to>
      <xdr:col>11</xdr:col>
      <xdr:colOff>9525</xdr:colOff>
      <xdr:row>78</xdr:row>
      <xdr:rowOff>0</xdr:rowOff>
    </xdr:to>
    <xdr:cxnSp macro="">
      <xdr:nvCxnSpPr>
        <xdr:cNvPr id="386" name="直線コネクタ 385"/>
        <xdr:cNvCxnSpPr/>
      </xdr:nvCxnSpPr>
      <xdr:spPr>
        <a:xfrm>
          <a:off x="1320800" y="1333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8" name="テキスト ボックス 387"/>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90" name="テキスト ボックス 389"/>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120650</xdr:rowOff>
    </xdr:from>
    <xdr:to>
      <xdr:col>24</xdr:col>
      <xdr:colOff>76200</xdr:colOff>
      <xdr:row>78</xdr:row>
      <xdr:rowOff>50800</xdr:rowOff>
    </xdr:to>
    <xdr:sp macro="" textlink="">
      <xdr:nvSpPr>
        <xdr:cNvPr id="396" name="楕円 395"/>
        <xdr:cNvSpPr/>
      </xdr:nvSpPr>
      <xdr:spPr>
        <a:xfrm>
          <a:off x="47752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92727</xdr:rowOff>
    </xdr:from>
    <xdr:ext cx="762000" cy="259045"/>
    <xdr:sp macro="" textlink="">
      <xdr:nvSpPr>
        <xdr:cNvPr id="397" name="公債費該当値テキスト"/>
        <xdr:cNvSpPr txBox="1"/>
      </xdr:nvSpPr>
      <xdr:spPr>
        <a:xfrm>
          <a:off x="49149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25400</xdr:rowOff>
    </xdr:from>
    <xdr:to>
      <xdr:col>20</xdr:col>
      <xdr:colOff>38100</xdr:colOff>
      <xdr:row>78</xdr:row>
      <xdr:rowOff>127000</xdr:rowOff>
    </xdr:to>
    <xdr:sp macro="" textlink="">
      <xdr:nvSpPr>
        <xdr:cNvPr id="398" name="楕円 397"/>
        <xdr:cNvSpPr/>
      </xdr:nvSpPr>
      <xdr:spPr>
        <a:xfrm>
          <a:off x="3937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111777</xdr:rowOff>
    </xdr:from>
    <xdr:ext cx="736600" cy="259045"/>
    <xdr:sp macro="" textlink="">
      <xdr:nvSpPr>
        <xdr:cNvPr id="399" name="テキスト ボックス 398"/>
        <xdr:cNvSpPr txBox="1"/>
      </xdr:nvSpPr>
      <xdr:spPr>
        <a:xfrm>
          <a:off x="3606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146050</xdr:rowOff>
    </xdr:from>
    <xdr:to>
      <xdr:col>15</xdr:col>
      <xdr:colOff>149225</xdr:colOff>
      <xdr:row>78</xdr:row>
      <xdr:rowOff>76200</xdr:rowOff>
    </xdr:to>
    <xdr:sp macro="" textlink="">
      <xdr:nvSpPr>
        <xdr:cNvPr id="400" name="楕円 399"/>
        <xdr:cNvSpPr/>
      </xdr:nvSpPr>
      <xdr:spPr>
        <a:xfrm>
          <a:off x="3048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401" name="テキスト ボックス 400"/>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120650</xdr:rowOff>
    </xdr:from>
    <xdr:to>
      <xdr:col>11</xdr:col>
      <xdr:colOff>60325</xdr:colOff>
      <xdr:row>78</xdr:row>
      <xdr:rowOff>50800</xdr:rowOff>
    </xdr:to>
    <xdr:sp macro="" textlink="">
      <xdr:nvSpPr>
        <xdr:cNvPr id="402" name="楕円 401"/>
        <xdr:cNvSpPr/>
      </xdr:nvSpPr>
      <xdr:spPr>
        <a:xfrm>
          <a:off x="2159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403" name="テキスト ボックス 402"/>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82550</xdr:rowOff>
    </xdr:from>
    <xdr:to>
      <xdr:col>6</xdr:col>
      <xdr:colOff>171450</xdr:colOff>
      <xdr:row>78</xdr:row>
      <xdr:rowOff>12700</xdr:rowOff>
    </xdr:to>
    <xdr:sp macro="" textlink="">
      <xdr:nvSpPr>
        <xdr:cNvPr id="404" name="楕円 403"/>
        <xdr:cNvSpPr/>
      </xdr:nvSpPr>
      <xdr:spPr>
        <a:xfrm>
          <a:off x="1270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405" name="テキスト ボックス 404"/>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令和２年度においては、扶助費充当経常一般財源等の減などに伴い、経常収支比率が減となったものと考えられる。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高齢化の進展により社会保障関連経費の上昇傾向が続くと見込まれることから、単独扶助事業の見直しや受給資格審査の適正化を図るなど扶助費の抑制に努めるほか、市税の収納対策の強化等による自主財源の確保や事務事業の見直し、行財政改革の取り組みによる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76</xdr:row>
      <xdr:rowOff>142239</xdr:rowOff>
    </xdr:to>
    <xdr:cxnSp macro="">
      <xdr:nvCxnSpPr>
        <xdr:cNvPr id="438" name="直線コネクタ 437"/>
        <xdr:cNvCxnSpPr/>
      </xdr:nvCxnSpPr>
      <xdr:spPr>
        <a:xfrm flipV="1">
          <a:off x="15671800" y="131191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9"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142239</xdr:rowOff>
    </xdr:to>
    <xdr:cxnSp macro="">
      <xdr:nvCxnSpPr>
        <xdr:cNvPr id="441" name="直線コネクタ 440"/>
        <xdr:cNvCxnSpPr/>
      </xdr:nvCxnSpPr>
      <xdr:spPr>
        <a:xfrm>
          <a:off x="14782800" y="130733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76</xdr:row>
      <xdr:rowOff>43180</xdr:rowOff>
    </xdr:to>
    <xdr:cxnSp macro="">
      <xdr:nvCxnSpPr>
        <xdr:cNvPr id="444" name="直線コネクタ 443"/>
        <xdr:cNvCxnSpPr/>
      </xdr:nvCxnSpPr>
      <xdr:spPr>
        <a:xfrm>
          <a:off x="13893800" y="1305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6" name="テキスト ボックス 445"/>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76</xdr:row>
      <xdr:rowOff>20320</xdr:rowOff>
    </xdr:to>
    <xdr:cxnSp macro="">
      <xdr:nvCxnSpPr>
        <xdr:cNvPr id="447" name="直線コネクタ 446"/>
        <xdr:cNvCxnSpPr/>
      </xdr:nvCxnSpPr>
      <xdr:spPr>
        <a:xfrm>
          <a:off x="13004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9" name="テキスト ボックス 448"/>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51" name="テキスト ボックス 450"/>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7" name="楕円 456"/>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58"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59" name="楕円 458"/>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60" name="テキスト ボックス 459"/>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61" name="楕円 460"/>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62" name="テキスト ボックス 461"/>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63" name="楕円 462"/>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81297</xdr:rowOff>
    </xdr:from>
    <xdr:ext cx="762000" cy="259045"/>
    <xdr:sp macro="" textlink="">
      <xdr:nvSpPr>
        <xdr:cNvPr id="464" name="テキスト ボックス 463"/>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65" name="楕円 464"/>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66" name="テキスト ボックス 465"/>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21505</xdr:rowOff>
    </xdr:from>
    <xdr:ext cx="762000" cy="259045"/>
    <xdr:sp macro="" textlink="">
      <xdr:nvSpPr>
        <xdr:cNvPr id="46" name="人口1人当たり決算額の推移最小値テキスト130"/>
        <xdr:cNvSpPr txBox="1"/>
      </xdr:nvSpPr>
      <xdr:spPr>
        <a:xfrm>
          <a:off x="5740400" y="349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11328</xdr:rowOff>
    </xdr:from>
    <xdr:to>
      <xdr:col>29</xdr:col>
      <xdr:colOff>127000</xdr:colOff>
      <xdr:row>20</xdr:row>
      <xdr:rowOff>33807</xdr:rowOff>
    </xdr:to>
    <xdr:cxnSp macro="">
      <xdr:nvCxnSpPr>
        <xdr:cNvPr id="50" name="直線コネクタ 49"/>
        <xdr:cNvCxnSpPr/>
      </xdr:nvCxnSpPr>
      <xdr:spPr bwMode="auto">
        <a:xfrm flipV="1">
          <a:off x="5003800" y="3487953"/>
          <a:ext cx="647700" cy="2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126560</xdr:rowOff>
    </xdr:from>
    <xdr:ext cx="762000" cy="259045"/>
    <xdr:sp macro="" textlink="">
      <xdr:nvSpPr>
        <xdr:cNvPr id="51" name="人口1人当たり決算額の推移平均値テキスト130"/>
        <xdr:cNvSpPr txBox="1"/>
      </xdr:nvSpPr>
      <xdr:spPr>
        <a:xfrm>
          <a:off x="5740400" y="2745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33807</xdr:rowOff>
    </xdr:from>
    <xdr:to>
      <xdr:col>26</xdr:col>
      <xdr:colOff>50800</xdr:colOff>
      <xdr:row>20</xdr:row>
      <xdr:rowOff>62459</xdr:rowOff>
    </xdr:to>
    <xdr:cxnSp macro="">
      <xdr:nvCxnSpPr>
        <xdr:cNvPr id="53" name="直線コネクタ 52"/>
        <xdr:cNvCxnSpPr/>
      </xdr:nvCxnSpPr>
      <xdr:spPr bwMode="auto">
        <a:xfrm flipV="1">
          <a:off x="4305300" y="3510432"/>
          <a:ext cx="698500" cy="28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119283</xdr:rowOff>
    </xdr:from>
    <xdr:ext cx="736600" cy="259045"/>
    <xdr:sp macro="" textlink="">
      <xdr:nvSpPr>
        <xdr:cNvPr id="55" name="テキスト ボックス 54"/>
        <xdr:cNvSpPr txBox="1"/>
      </xdr:nvSpPr>
      <xdr:spPr>
        <a:xfrm>
          <a:off x="4622800" y="273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62459</xdr:rowOff>
    </xdr:from>
    <xdr:to>
      <xdr:col>22</xdr:col>
      <xdr:colOff>114300</xdr:colOff>
      <xdr:row>20</xdr:row>
      <xdr:rowOff>69012</xdr:rowOff>
    </xdr:to>
    <xdr:cxnSp macro="">
      <xdr:nvCxnSpPr>
        <xdr:cNvPr id="56" name="直線コネクタ 55"/>
        <xdr:cNvCxnSpPr/>
      </xdr:nvCxnSpPr>
      <xdr:spPr bwMode="auto">
        <a:xfrm flipV="1">
          <a:off x="3606800" y="3539084"/>
          <a:ext cx="6985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147858</xdr:rowOff>
    </xdr:from>
    <xdr:ext cx="762000" cy="259045"/>
    <xdr:sp macro="" textlink="">
      <xdr:nvSpPr>
        <xdr:cNvPr id="58" name="テキスト ボックス 57"/>
        <xdr:cNvSpPr txBox="1"/>
      </xdr:nvSpPr>
      <xdr:spPr>
        <a:xfrm>
          <a:off x="3924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69012</xdr:rowOff>
    </xdr:from>
    <xdr:to>
      <xdr:col>18</xdr:col>
      <xdr:colOff>177800</xdr:colOff>
      <xdr:row>20</xdr:row>
      <xdr:rowOff>70688</xdr:rowOff>
    </xdr:to>
    <xdr:cxnSp macro="">
      <xdr:nvCxnSpPr>
        <xdr:cNvPr id="59" name="直線コネクタ 58"/>
        <xdr:cNvCxnSpPr/>
      </xdr:nvCxnSpPr>
      <xdr:spPr bwMode="auto">
        <a:xfrm flipV="1">
          <a:off x="2908300" y="3545637"/>
          <a:ext cx="6985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3802</xdr:rowOff>
    </xdr:from>
    <xdr:ext cx="762000" cy="259045"/>
    <xdr:sp macro="" textlink="">
      <xdr:nvSpPr>
        <xdr:cNvPr id="61" name="テキスト ボックス 60"/>
        <xdr:cNvSpPr txBox="1"/>
      </xdr:nvSpPr>
      <xdr:spPr>
        <a:xfrm>
          <a:off x="32258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37444</xdr:rowOff>
    </xdr:from>
    <xdr:ext cx="762000" cy="259045"/>
    <xdr:sp macro="" textlink="">
      <xdr:nvSpPr>
        <xdr:cNvPr id="63" name="テキスト ボックス 62"/>
        <xdr:cNvSpPr txBox="1"/>
      </xdr:nvSpPr>
      <xdr:spPr>
        <a:xfrm>
          <a:off x="2527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131978</xdr:rowOff>
    </xdr:from>
    <xdr:to>
      <xdr:col>29</xdr:col>
      <xdr:colOff>177800</xdr:colOff>
      <xdr:row>20</xdr:row>
      <xdr:rowOff>62128</xdr:rowOff>
    </xdr:to>
    <xdr:sp macro="" textlink="">
      <xdr:nvSpPr>
        <xdr:cNvPr id="69" name="楕円 68"/>
        <xdr:cNvSpPr/>
      </xdr:nvSpPr>
      <xdr:spPr bwMode="auto">
        <a:xfrm>
          <a:off x="5600700" y="343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40555</xdr:rowOff>
    </xdr:from>
    <xdr:ext cx="762000" cy="259045"/>
    <xdr:sp macro="" textlink="">
      <xdr:nvSpPr>
        <xdr:cNvPr id="70" name="人口1人当たり決算額の推移該当値テキスト130"/>
        <xdr:cNvSpPr txBox="1"/>
      </xdr:nvSpPr>
      <xdr:spPr>
        <a:xfrm>
          <a:off x="5740400" y="334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154457</xdr:rowOff>
    </xdr:from>
    <xdr:to>
      <xdr:col>26</xdr:col>
      <xdr:colOff>101600</xdr:colOff>
      <xdr:row>20</xdr:row>
      <xdr:rowOff>84607</xdr:rowOff>
    </xdr:to>
    <xdr:sp macro="" textlink="">
      <xdr:nvSpPr>
        <xdr:cNvPr id="71" name="楕円 70"/>
        <xdr:cNvSpPr/>
      </xdr:nvSpPr>
      <xdr:spPr bwMode="auto">
        <a:xfrm>
          <a:off x="4953000" y="345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69384</xdr:rowOff>
    </xdr:from>
    <xdr:ext cx="736600" cy="259045"/>
    <xdr:sp macro="" textlink="">
      <xdr:nvSpPr>
        <xdr:cNvPr id="72" name="テキスト ボックス 71"/>
        <xdr:cNvSpPr txBox="1"/>
      </xdr:nvSpPr>
      <xdr:spPr>
        <a:xfrm>
          <a:off x="4622800" y="354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11659</xdr:rowOff>
    </xdr:from>
    <xdr:to>
      <xdr:col>22</xdr:col>
      <xdr:colOff>165100</xdr:colOff>
      <xdr:row>20</xdr:row>
      <xdr:rowOff>113259</xdr:rowOff>
    </xdr:to>
    <xdr:sp macro="" textlink="">
      <xdr:nvSpPr>
        <xdr:cNvPr id="73" name="楕円 72"/>
        <xdr:cNvSpPr/>
      </xdr:nvSpPr>
      <xdr:spPr bwMode="auto">
        <a:xfrm>
          <a:off x="4254500" y="348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98036</xdr:rowOff>
    </xdr:from>
    <xdr:ext cx="762000" cy="259045"/>
    <xdr:sp macro="" textlink="">
      <xdr:nvSpPr>
        <xdr:cNvPr id="74" name="テキスト ボックス 73"/>
        <xdr:cNvSpPr txBox="1"/>
      </xdr:nvSpPr>
      <xdr:spPr>
        <a:xfrm>
          <a:off x="3924300" y="35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18212</xdr:rowOff>
    </xdr:from>
    <xdr:to>
      <xdr:col>19</xdr:col>
      <xdr:colOff>38100</xdr:colOff>
      <xdr:row>20</xdr:row>
      <xdr:rowOff>119812</xdr:rowOff>
    </xdr:to>
    <xdr:sp macro="" textlink="">
      <xdr:nvSpPr>
        <xdr:cNvPr id="75" name="楕円 74"/>
        <xdr:cNvSpPr/>
      </xdr:nvSpPr>
      <xdr:spPr bwMode="auto">
        <a:xfrm>
          <a:off x="3556000" y="349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104589</xdr:rowOff>
    </xdr:from>
    <xdr:ext cx="762000" cy="259045"/>
    <xdr:sp macro="" textlink="">
      <xdr:nvSpPr>
        <xdr:cNvPr id="76" name="テキスト ボックス 75"/>
        <xdr:cNvSpPr txBox="1"/>
      </xdr:nvSpPr>
      <xdr:spPr>
        <a:xfrm>
          <a:off x="3225800" y="35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19888</xdr:rowOff>
    </xdr:from>
    <xdr:to>
      <xdr:col>15</xdr:col>
      <xdr:colOff>101600</xdr:colOff>
      <xdr:row>20</xdr:row>
      <xdr:rowOff>121488</xdr:rowOff>
    </xdr:to>
    <xdr:sp macro="" textlink="">
      <xdr:nvSpPr>
        <xdr:cNvPr id="77" name="楕円 76"/>
        <xdr:cNvSpPr/>
      </xdr:nvSpPr>
      <xdr:spPr bwMode="auto">
        <a:xfrm>
          <a:off x="2857500" y="349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106265</xdr:rowOff>
    </xdr:from>
    <xdr:ext cx="762000" cy="259045"/>
    <xdr:sp macro="" textlink="">
      <xdr:nvSpPr>
        <xdr:cNvPr id="78" name="テキスト ボックス 77"/>
        <xdr:cNvSpPr txBox="1"/>
      </xdr:nvSpPr>
      <xdr:spPr>
        <a:xfrm>
          <a:off x="2527300" y="358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329959</xdr:rowOff>
    </xdr:from>
    <xdr:to>
      <xdr:col>29</xdr:col>
      <xdr:colOff>127000</xdr:colOff>
      <xdr:row>36</xdr:row>
      <xdr:rowOff>50724</xdr:rowOff>
    </xdr:to>
    <xdr:cxnSp macro="">
      <xdr:nvCxnSpPr>
        <xdr:cNvPr id="111" name="直線コネクタ 110"/>
        <xdr:cNvCxnSpPr/>
      </xdr:nvCxnSpPr>
      <xdr:spPr bwMode="auto">
        <a:xfrm>
          <a:off x="5003800" y="6940309"/>
          <a:ext cx="6477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329959</xdr:rowOff>
    </xdr:from>
    <xdr:to>
      <xdr:col>26</xdr:col>
      <xdr:colOff>50800</xdr:colOff>
      <xdr:row>36</xdr:row>
      <xdr:rowOff>49467</xdr:rowOff>
    </xdr:to>
    <xdr:cxnSp macro="">
      <xdr:nvCxnSpPr>
        <xdr:cNvPr id="114" name="直線コネクタ 113"/>
        <xdr:cNvCxnSpPr/>
      </xdr:nvCxnSpPr>
      <xdr:spPr bwMode="auto">
        <a:xfrm flipV="1">
          <a:off x="4305300" y="6940309"/>
          <a:ext cx="6985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315823</xdr:rowOff>
    </xdr:from>
    <xdr:to>
      <xdr:col>22</xdr:col>
      <xdr:colOff>114300</xdr:colOff>
      <xdr:row>36</xdr:row>
      <xdr:rowOff>49467</xdr:rowOff>
    </xdr:to>
    <xdr:cxnSp macro="">
      <xdr:nvCxnSpPr>
        <xdr:cNvPr id="117" name="直線コネクタ 116"/>
        <xdr:cNvCxnSpPr/>
      </xdr:nvCxnSpPr>
      <xdr:spPr bwMode="auto">
        <a:xfrm>
          <a:off x="3606800" y="6926173"/>
          <a:ext cx="698500" cy="76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296316</xdr:rowOff>
    </xdr:from>
    <xdr:to>
      <xdr:col>18</xdr:col>
      <xdr:colOff>177800</xdr:colOff>
      <xdr:row>35</xdr:row>
      <xdr:rowOff>315823</xdr:rowOff>
    </xdr:to>
    <xdr:cxnSp macro="">
      <xdr:nvCxnSpPr>
        <xdr:cNvPr id="120" name="直線コネクタ 119"/>
        <xdr:cNvCxnSpPr/>
      </xdr:nvCxnSpPr>
      <xdr:spPr bwMode="auto">
        <a:xfrm>
          <a:off x="2908300" y="6906666"/>
          <a:ext cx="698500" cy="1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342824</xdr:rowOff>
    </xdr:from>
    <xdr:to>
      <xdr:col>29</xdr:col>
      <xdr:colOff>177800</xdr:colOff>
      <xdr:row>36</xdr:row>
      <xdr:rowOff>101524</xdr:rowOff>
    </xdr:to>
    <xdr:sp macro="" textlink="">
      <xdr:nvSpPr>
        <xdr:cNvPr id="130" name="楕円 129"/>
        <xdr:cNvSpPr/>
      </xdr:nvSpPr>
      <xdr:spPr bwMode="auto">
        <a:xfrm>
          <a:off x="5600700" y="695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314901</xdr:rowOff>
    </xdr:from>
    <xdr:ext cx="762000" cy="259045"/>
    <xdr:sp macro="" textlink="">
      <xdr:nvSpPr>
        <xdr:cNvPr id="131" name="人口1人当たり決算額の推移該当値テキスト445"/>
        <xdr:cNvSpPr txBox="1"/>
      </xdr:nvSpPr>
      <xdr:spPr>
        <a:xfrm>
          <a:off x="5740400" y="692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279159</xdr:rowOff>
    </xdr:from>
    <xdr:to>
      <xdr:col>26</xdr:col>
      <xdr:colOff>101600</xdr:colOff>
      <xdr:row>36</xdr:row>
      <xdr:rowOff>37859</xdr:rowOff>
    </xdr:to>
    <xdr:sp macro="" textlink="">
      <xdr:nvSpPr>
        <xdr:cNvPr id="132" name="楕円 131"/>
        <xdr:cNvSpPr/>
      </xdr:nvSpPr>
      <xdr:spPr bwMode="auto">
        <a:xfrm>
          <a:off x="4953000" y="6889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22636</xdr:rowOff>
    </xdr:from>
    <xdr:ext cx="736600" cy="259045"/>
    <xdr:sp macro="" textlink="">
      <xdr:nvSpPr>
        <xdr:cNvPr id="133" name="テキスト ボックス 132"/>
        <xdr:cNvSpPr txBox="1"/>
      </xdr:nvSpPr>
      <xdr:spPr>
        <a:xfrm>
          <a:off x="4622800" y="697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341567</xdr:rowOff>
    </xdr:from>
    <xdr:to>
      <xdr:col>22</xdr:col>
      <xdr:colOff>165100</xdr:colOff>
      <xdr:row>36</xdr:row>
      <xdr:rowOff>100267</xdr:rowOff>
    </xdr:to>
    <xdr:sp macro="" textlink="">
      <xdr:nvSpPr>
        <xdr:cNvPr id="134" name="楕円 133"/>
        <xdr:cNvSpPr/>
      </xdr:nvSpPr>
      <xdr:spPr bwMode="auto">
        <a:xfrm>
          <a:off x="4254500" y="69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85044</xdr:rowOff>
    </xdr:from>
    <xdr:ext cx="762000" cy="259045"/>
    <xdr:sp macro="" textlink="">
      <xdr:nvSpPr>
        <xdr:cNvPr id="135" name="テキスト ボックス 134"/>
        <xdr:cNvSpPr txBox="1"/>
      </xdr:nvSpPr>
      <xdr:spPr>
        <a:xfrm>
          <a:off x="3924300" y="703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265023</xdr:rowOff>
    </xdr:from>
    <xdr:to>
      <xdr:col>19</xdr:col>
      <xdr:colOff>38100</xdr:colOff>
      <xdr:row>36</xdr:row>
      <xdr:rowOff>23723</xdr:rowOff>
    </xdr:to>
    <xdr:sp macro="" textlink="">
      <xdr:nvSpPr>
        <xdr:cNvPr id="136" name="楕円 135"/>
        <xdr:cNvSpPr/>
      </xdr:nvSpPr>
      <xdr:spPr bwMode="auto">
        <a:xfrm>
          <a:off x="3556000" y="687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8500</xdr:rowOff>
    </xdr:from>
    <xdr:ext cx="762000" cy="259045"/>
    <xdr:sp macro="" textlink="">
      <xdr:nvSpPr>
        <xdr:cNvPr id="137" name="テキスト ボックス 136"/>
        <xdr:cNvSpPr txBox="1"/>
      </xdr:nvSpPr>
      <xdr:spPr>
        <a:xfrm>
          <a:off x="3225800" y="696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245516</xdr:rowOff>
    </xdr:from>
    <xdr:to>
      <xdr:col>15</xdr:col>
      <xdr:colOff>101600</xdr:colOff>
      <xdr:row>36</xdr:row>
      <xdr:rowOff>4216</xdr:rowOff>
    </xdr:to>
    <xdr:sp macro="" textlink="">
      <xdr:nvSpPr>
        <xdr:cNvPr id="138" name="楕円 137"/>
        <xdr:cNvSpPr/>
      </xdr:nvSpPr>
      <xdr:spPr bwMode="auto">
        <a:xfrm>
          <a:off x="2857500" y="685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331893</xdr:rowOff>
    </xdr:from>
    <xdr:ext cx="762000" cy="259045"/>
    <xdr:sp macro="" textlink="">
      <xdr:nvSpPr>
        <xdr:cNvPr id="139" name="テキスト ボックス 138"/>
        <xdr:cNvSpPr txBox="1"/>
      </xdr:nvSpPr>
      <xdr:spPr>
        <a:xfrm>
          <a:off x="2527300" y="694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139178</xdr:rowOff>
    </xdr:from>
    <xdr:to>
      <xdr:col>24</xdr:col>
      <xdr:colOff>63500</xdr:colOff>
      <xdr:row>37</xdr:row>
      <xdr:rowOff>164323</xdr:rowOff>
    </xdr:to>
    <xdr:cxnSp macro="">
      <xdr:nvCxnSpPr>
        <xdr:cNvPr id="63" name="直線コネクタ 62"/>
        <xdr:cNvCxnSpPr/>
      </xdr:nvCxnSpPr>
      <xdr:spPr>
        <a:xfrm flipV="1">
          <a:off x="3797300" y="6482828"/>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24190</xdr:rowOff>
    </xdr:from>
    <xdr:ext cx="534377" cy="259045"/>
    <xdr:sp macro="" textlink="">
      <xdr:nvSpPr>
        <xdr:cNvPr id="64" name="人件費平均値テキスト"/>
        <xdr:cNvSpPr txBox="1"/>
      </xdr:nvSpPr>
      <xdr:spPr>
        <a:xfrm>
          <a:off x="4686300" y="5853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164323</xdr:rowOff>
    </xdr:from>
    <xdr:to>
      <xdr:col>19</xdr:col>
      <xdr:colOff>177800</xdr:colOff>
      <xdr:row>38</xdr:row>
      <xdr:rowOff>30070</xdr:rowOff>
    </xdr:to>
    <xdr:cxnSp macro="">
      <xdr:nvCxnSpPr>
        <xdr:cNvPr id="66" name="直線コネクタ 65"/>
        <xdr:cNvCxnSpPr/>
      </xdr:nvCxnSpPr>
      <xdr:spPr>
        <a:xfrm flipV="1">
          <a:off x="2908300" y="6507973"/>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126299</xdr:rowOff>
    </xdr:from>
    <xdr:ext cx="534377" cy="259045"/>
    <xdr:sp macro="" textlink="">
      <xdr:nvSpPr>
        <xdr:cNvPr id="68" name="テキスト ボックス 67"/>
        <xdr:cNvSpPr txBox="1"/>
      </xdr:nvSpPr>
      <xdr:spPr>
        <a:xfrm>
          <a:off x="3530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22232</xdr:rowOff>
    </xdr:from>
    <xdr:to>
      <xdr:col>15</xdr:col>
      <xdr:colOff>50800</xdr:colOff>
      <xdr:row>38</xdr:row>
      <xdr:rowOff>30070</xdr:rowOff>
    </xdr:to>
    <xdr:cxnSp macro="">
      <xdr:nvCxnSpPr>
        <xdr:cNvPr id="69" name="直線コネクタ 68"/>
        <xdr:cNvCxnSpPr/>
      </xdr:nvCxnSpPr>
      <xdr:spPr>
        <a:xfrm>
          <a:off x="2019300" y="6537332"/>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xdr:cNvSpPr txBox="1"/>
      </xdr:nvSpPr>
      <xdr:spPr>
        <a:xfrm>
          <a:off x="2641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22232</xdr:rowOff>
    </xdr:from>
    <xdr:to>
      <xdr:col>10</xdr:col>
      <xdr:colOff>114300</xdr:colOff>
      <xdr:row>38</xdr:row>
      <xdr:rowOff>35883</xdr:rowOff>
    </xdr:to>
    <xdr:cxnSp macro="">
      <xdr:nvCxnSpPr>
        <xdr:cNvPr id="72" name="直線コネクタ 71"/>
        <xdr:cNvCxnSpPr/>
      </xdr:nvCxnSpPr>
      <xdr:spPr>
        <a:xfrm flipV="1">
          <a:off x="1130300" y="6537332"/>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88378</xdr:rowOff>
    </xdr:from>
    <xdr:to>
      <xdr:col>24</xdr:col>
      <xdr:colOff>114300</xdr:colOff>
      <xdr:row>38</xdr:row>
      <xdr:rowOff>18528</xdr:rowOff>
    </xdr:to>
    <xdr:sp macro="" textlink="">
      <xdr:nvSpPr>
        <xdr:cNvPr id="82" name="楕円 81"/>
        <xdr:cNvSpPr/>
      </xdr:nvSpPr>
      <xdr:spPr>
        <a:xfrm>
          <a:off x="4584700" y="64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3305</xdr:rowOff>
    </xdr:from>
    <xdr:ext cx="534377" cy="259045"/>
    <xdr:sp macro="" textlink="">
      <xdr:nvSpPr>
        <xdr:cNvPr id="83" name="人件費該当値テキスト"/>
        <xdr:cNvSpPr txBox="1"/>
      </xdr:nvSpPr>
      <xdr:spPr>
        <a:xfrm>
          <a:off x="4686300" y="634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113523</xdr:rowOff>
    </xdr:from>
    <xdr:to>
      <xdr:col>20</xdr:col>
      <xdr:colOff>38100</xdr:colOff>
      <xdr:row>38</xdr:row>
      <xdr:rowOff>43673</xdr:rowOff>
    </xdr:to>
    <xdr:sp macro="" textlink="">
      <xdr:nvSpPr>
        <xdr:cNvPr id="84" name="楕円 83"/>
        <xdr:cNvSpPr/>
      </xdr:nvSpPr>
      <xdr:spPr>
        <a:xfrm>
          <a:off x="3746500" y="64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34800</xdr:rowOff>
    </xdr:from>
    <xdr:ext cx="534377" cy="259045"/>
    <xdr:sp macro="" textlink="">
      <xdr:nvSpPr>
        <xdr:cNvPr id="85" name="テキスト ボックス 84"/>
        <xdr:cNvSpPr txBox="1"/>
      </xdr:nvSpPr>
      <xdr:spPr>
        <a:xfrm>
          <a:off x="3530111" y="65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150720</xdr:rowOff>
    </xdr:from>
    <xdr:to>
      <xdr:col>15</xdr:col>
      <xdr:colOff>101600</xdr:colOff>
      <xdr:row>38</xdr:row>
      <xdr:rowOff>80869</xdr:rowOff>
    </xdr:to>
    <xdr:sp macro="" textlink="">
      <xdr:nvSpPr>
        <xdr:cNvPr id="86" name="楕円 85"/>
        <xdr:cNvSpPr/>
      </xdr:nvSpPr>
      <xdr:spPr>
        <a:xfrm>
          <a:off x="2857500" y="64943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71997</xdr:rowOff>
    </xdr:from>
    <xdr:ext cx="534377" cy="259045"/>
    <xdr:sp macro="" textlink="">
      <xdr:nvSpPr>
        <xdr:cNvPr id="87" name="テキスト ボックス 86"/>
        <xdr:cNvSpPr txBox="1"/>
      </xdr:nvSpPr>
      <xdr:spPr>
        <a:xfrm>
          <a:off x="2641111" y="65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142882</xdr:rowOff>
    </xdr:from>
    <xdr:to>
      <xdr:col>10</xdr:col>
      <xdr:colOff>165100</xdr:colOff>
      <xdr:row>38</xdr:row>
      <xdr:rowOff>73033</xdr:rowOff>
    </xdr:to>
    <xdr:sp macro="" textlink="">
      <xdr:nvSpPr>
        <xdr:cNvPr id="88" name="楕円 87"/>
        <xdr:cNvSpPr/>
      </xdr:nvSpPr>
      <xdr:spPr>
        <a:xfrm>
          <a:off x="1968500" y="6486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64159</xdr:rowOff>
    </xdr:from>
    <xdr:ext cx="534377" cy="259045"/>
    <xdr:sp macro="" textlink="">
      <xdr:nvSpPr>
        <xdr:cNvPr id="89" name="テキスト ボックス 88"/>
        <xdr:cNvSpPr txBox="1"/>
      </xdr:nvSpPr>
      <xdr:spPr>
        <a:xfrm>
          <a:off x="1752111" y="65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156533</xdr:rowOff>
    </xdr:from>
    <xdr:to>
      <xdr:col>6</xdr:col>
      <xdr:colOff>38100</xdr:colOff>
      <xdr:row>38</xdr:row>
      <xdr:rowOff>86683</xdr:rowOff>
    </xdr:to>
    <xdr:sp macro="" textlink="">
      <xdr:nvSpPr>
        <xdr:cNvPr id="90" name="楕円 89"/>
        <xdr:cNvSpPr/>
      </xdr:nvSpPr>
      <xdr:spPr>
        <a:xfrm>
          <a:off x="1079500" y="65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77810</xdr:rowOff>
    </xdr:from>
    <xdr:ext cx="534377" cy="259045"/>
    <xdr:sp macro="" textlink="">
      <xdr:nvSpPr>
        <xdr:cNvPr id="91" name="テキスト ボックス 90"/>
        <xdr:cNvSpPr txBox="1"/>
      </xdr:nvSpPr>
      <xdr:spPr>
        <a:xfrm>
          <a:off x="863111" y="65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11135</xdr:rowOff>
    </xdr:from>
    <xdr:to>
      <xdr:col>24</xdr:col>
      <xdr:colOff>63500</xdr:colOff>
      <xdr:row>55</xdr:row>
      <xdr:rowOff>167863</xdr:rowOff>
    </xdr:to>
    <xdr:cxnSp macro="">
      <xdr:nvCxnSpPr>
        <xdr:cNvPr id="119" name="直線コネクタ 118"/>
        <xdr:cNvCxnSpPr/>
      </xdr:nvCxnSpPr>
      <xdr:spPr>
        <a:xfrm flipV="1">
          <a:off x="3797300" y="9269435"/>
          <a:ext cx="838200" cy="32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167863</xdr:rowOff>
    </xdr:from>
    <xdr:to>
      <xdr:col>19</xdr:col>
      <xdr:colOff>177800</xdr:colOff>
      <xdr:row>57</xdr:row>
      <xdr:rowOff>71165</xdr:rowOff>
    </xdr:to>
    <xdr:cxnSp macro="">
      <xdr:nvCxnSpPr>
        <xdr:cNvPr id="122" name="直線コネクタ 121"/>
        <xdr:cNvCxnSpPr/>
      </xdr:nvCxnSpPr>
      <xdr:spPr>
        <a:xfrm flipV="1">
          <a:off x="2908300" y="9597613"/>
          <a:ext cx="889000" cy="2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4" name="テキスト ボックス 123"/>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71165</xdr:rowOff>
    </xdr:from>
    <xdr:to>
      <xdr:col>15</xdr:col>
      <xdr:colOff>50800</xdr:colOff>
      <xdr:row>57</xdr:row>
      <xdr:rowOff>72492</xdr:rowOff>
    </xdr:to>
    <xdr:cxnSp macro="">
      <xdr:nvCxnSpPr>
        <xdr:cNvPr id="125" name="直線コネクタ 124"/>
        <xdr:cNvCxnSpPr/>
      </xdr:nvCxnSpPr>
      <xdr:spPr>
        <a:xfrm flipV="1">
          <a:off x="2019300" y="9843815"/>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7" name="テキスト ボックス 126"/>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72492</xdr:rowOff>
    </xdr:from>
    <xdr:to>
      <xdr:col>10</xdr:col>
      <xdr:colOff>114300</xdr:colOff>
      <xdr:row>57</xdr:row>
      <xdr:rowOff>157028</xdr:rowOff>
    </xdr:to>
    <xdr:cxnSp macro="">
      <xdr:nvCxnSpPr>
        <xdr:cNvPr id="128" name="直線コネクタ 127"/>
        <xdr:cNvCxnSpPr/>
      </xdr:nvCxnSpPr>
      <xdr:spPr>
        <a:xfrm flipV="1">
          <a:off x="1130300" y="9845142"/>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9334</xdr:rowOff>
    </xdr:from>
    <xdr:ext cx="534377" cy="259045"/>
    <xdr:sp macro="" textlink="">
      <xdr:nvSpPr>
        <xdr:cNvPr id="130" name="テキスト ボックス 129"/>
        <xdr:cNvSpPr txBox="1"/>
      </xdr:nvSpPr>
      <xdr:spPr>
        <a:xfrm>
          <a:off x="1752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28353</xdr:rowOff>
    </xdr:from>
    <xdr:ext cx="534377" cy="259045"/>
    <xdr:sp macro="" textlink="">
      <xdr:nvSpPr>
        <xdr:cNvPr id="132" name="テキスト ボックス 131"/>
        <xdr:cNvSpPr txBox="1"/>
      </xdr:nvSpPr>
      <xdr:spPr>
        <a:xfrm>
          <a:off x="863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131785</xdr:rowOff>
    </xdr:from>
    <xdr:to>
      <xdr:col>24</xdr:col>
      <xdr:colOff>114300</xdr:colOff>
      <xdr:row>54</xdr:row>
      <xdr:rowOff>61935</xdr:rowOff>
    </xdr:to>
    <xdr:sp macro="" textlink="">
      <xdr:nvSpPr>
        <xdr:cNvPr id="138" name="楕円 137"/>
        <xdr:cNvSpPr/>
      </xdr:nvSpPr>
      <xdr:spPr>
        <a:xfrm>
          <a:off x="4584700" y="92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154662</xdr:rowOff>
    </xdr:from>
    <xdr:ext cx="534377" cy="259045"/>
    <xdr:sp macro="" textlink="">
      <xdr:nvSpPr>
        <xdr:cNvPr id="139" name="物件費該当値テキスト"/>
        <xdr:cNvSpPr txBox="1"/>
      </xdr:nvSpPr>
      <xdr:spPr>
        <a:xfrm>
          <a:off x="4686300" y="90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117063</xdr:rowOff>
    </xdr:from>
    <xdr:to>
      <xdr:col>20</xdr:col>
      <xdr:colOff>38100</xdr:colOff>
      <xdr:row>56</xdr:row>
      <xdr:rowOff>47213</xdr:rowOff>
    </xdr:to>
    <xdr:sp macro="" textlink="">
      <xdr:nvSpPr>
        <xdr:cNvPr id="140" name="楕円 139"/>
        <xdr:cNvSpPr/>
      </xdr:nvSpPr>
      <xdr:spPr>
        <a:xfrm>
          <a:off x="3746500" y="954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38340</xdr:rowOff>
    </xdr:from>
    <xdr:ext cx="534377" cy="259045"/>
    <xdr:sp macro="" textlink="">
      <xdr:nvSpPr>
        <xdr:cNvPr id="141" name="テキスト ボックス 140"/>
        <xdr:cNvSpPr txBox="1"/>
      </xdr:nvSpPr>
      <xdr:spPr>
        <a:xfrm>
          <a:off x="3530111" y="963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20365</xdr:rowOff>
    </xdr:from>
    <xdr:to>
      <xdr:col>15</xdr:col>
      <xdr:colOff>101600</xdr:colOff>
      <xdr:row>57</xdr:row>
      <xdr:rowOff>121965</xdr:rowOff>
    </xdr:to>
    <xdr:sp macro="" textlink="">
      <xdr:nvSpPr>
        <xdr:cNvPr id="142" name="楕円 141"/>
        <xdr:cNvSpPr/>
      </xdr:nvSpPr>
      <xdr:spPr>
        <a:xfrm>
          <a:off x="2857500" y="97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113092</xdr:rowOff>
    </xdr:from>
    <xdr:ext cx="534377" cy="259045"/>
    <xdr:sp macro="" textlink="">
      <xdr:nvSpPr>
        <xdr:cNvPr id="143" name="テキスト ボックス 142"/>
        <xdr:cNvSpPr txBox="1"/>
      </xdr:nvSpPr>
      <xdr:spPr>
        <a:xfrm>
          <a:off x="2641111" y="98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21692</xdr:rowOff>
    </xdr:from>
    <xdr:to>
      <xdr:col>10</xdr:col>
      <xdr:colOff>165100</xdr:colOff>
      <xdr:row>57</xdr:row>
      <xdr:rowOff>123292</xdr:rowOff>
    </xdr:to>
    <xdr:sp macro="" textlink="">
      <xdr:nvSpPr>
        <xdr:cNvPr id="144" name="楕円 143"/>
        <xdr:cNvSpPr/>
      </xdr:nvSpPr>
      <xdr:spPr>
        <a:xfrm>
          <a:off x="1968500" y="97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114419</xdr:rowOff>
    </xdr:from>
    <xdr:ext cx="534377" cy="259045"/>
    <xdr:sp macro="" textlink="">
      <xdr:nvSpPr>
        <xdr:cNvPr id="145" name="テキスト ボックス 144"/>
        <xdr:cNvSpPr txBox="1"/>
      </xdr:nvSpPr>
      <xdr:spPr>
        <a:xfrm>
          <a:off x="1752111" y="988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106228</xdr:rowOff>
    </xdr:from>
    <xdr:to>
      <xdr:col>6</xdr:col>
      <xdr:colOff>38100</xdr:colOff>
      <xdr:row>58</xdr:row>
      <xdr:rowOff>36378</xdr:rowOff>
    </xdr:to>
    <xdr:sp macro="" textlink="">
      <xdr:nvSpPr>
        <xdr:cNvPr id="146" name="楕円 145"/>
        <xdr:cNvSpPr/>
      </xdr:nvSpPr>
      <xdr:spPr>
        <a:xfrm>
          <a:off x="1079500" y="9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27505</xdr:rowOff>
    </xdr:from>
    <xdr:ext cx="534377" cy="259045"/>
    <xdr:sp macro="" textlink="">
      <xdr:nvSpPr>
        <xdr:cNvPr id="147" name="テキスト ボックス 146"/>
        <xdr:cNvSpPr txBox="1"/>
      </xdr:nvSpPr>
      <xdr:spPr>
        <a:xfrm>
          <a:off x="863111" y="99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54014</xdr:rowOff>
    </xdr:from>
    <xdr:to>
      <xdr:col>24</xdr:col>
      <xdr:colOff>63500</xdr:colOff>
      <xdr:row>78</xdr:row>
      <xdr:rowOff>99885</xdr:rowOff>
    </xdr:to>
    <xdr:cxnSp macro="">
      <xdr:nvCxnSpPr>
        <xdr:cNvPr id="176" name="直線コネクタ 175"/>
        <xdr:cNvCxnSpPr/>
      </xdr:nvCxnSpPr>
      <xdr:spPr>
        <a:xfrm flipV="1">
          <a:off x="3797300" y="13427114"/>
          <a:ext cx="838200" cy="4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60110</xdr:rowOff>
    </xdr:from>
    <xdr:to>
      <xdr:col>19</xdr:col>
      <xdr:colOff>177800</xdr:colOff>
      <xdr:row>78</xdr:row>
      <xdr:rowOff>99885</xdr:rowOff>
    </xdr:to>
    <xdr:cxnSp macro="">
      <xdr:nvCxnSpPr>
        <xdr:cNvPr id="179" name="直線コネクタ 178"/>
        <xdr:cNvCxnSpPr/>
      </xdr:nvCxnSpPr>
      <xdr:spPr>
        <a:xfrm>
          <a:off x="2908300" y="13433210"/>
          <a:ext cx="889000" cy="3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60110</xdr:rowOff>
    </xdr:from>
    <xdr:to>
      <xdr:col>15</xdr:col>
      <xdr:colOff>50800</xdr:colOff>
      <xdr:row>78</xdr:row>
      <xdr:rowOff>73368</xdr:rowOff>
    </xdr:to>
    <xdr:cxnSp macro="">
      <xdr:nvCxnSpPr>
        <xdr:cNvPr id="182" name="直線コネクタ 181"/>
        <xdr:cNvCxnSpPr/>
      </xdr:nvCxnSpPr>
      <xdr:spPr>
        <a:xfrm flipV="1">
          <a:off x="2019300" y="13433210"/>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73368</xdr:rowOff>
    </xdr:from>
    <xdr:to>
      <xdr:col>10</xdr:col>
      <xdr:colOff>114300</xdr:colOff>
      <xdr:row>78</xdr:row>
      <xdr:rowOff>74968</xdr:rowOff>
    </xdr:to>
    <xdr:cxnSp macro="">
      <xdr:nvCxnSpPr>
        <xdr:cNvPr id="185" name="直線コネクタ 184"/>
        <xdr:cNvCxnSpPr/>
      </xdr:nvCxnSpPr>
      <xdr:spPr>
        <a:xfrm flipV="1">
          <a:off x="1130300" y="1344646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3214</xdr:rowOff>
    </xdr:from>
    <xdr:to>
      <xdr:col>24</xdr:col>
      <xdr:colOff>114300</xdr:colOff>
      <xdr:row>78</xdr:row>
      <xdr:rowOff>104814</xdr:rowOff>
    </xdr:to>
    <xdr:sp macro="" textlink="">
      <xdr:nvSpPr>
        <xdr:cNvPr id="195" name="楕円 194"/>
        <xdr:cNvSpPr/>
      </xdr:nvSpPr>
      <xdr:spPr>
        <a:xfrm>
          <a:off x="4584700" y="13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153091</xdr:rowOff>
    </xdr:from>
    <xdr:ext cx="469744" cy="259045"/>
    <xdr:sp macro="" textlink="">
      <xdr:nvSpPr>
        <xdr:cNvPr id="196" name="維持補修費該当値テキスト"/>
        <xdr:cNvSpPr txBox="1"/>
      </xdr:nvSpPr>
      <xdr:spPr>
        <a:xfrm>
          <a:off x="4686300" y="133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49085</xdr:rowOff>
    </xdr:from>
    <xdr:to>
      <xdr:col>20</xdr:col>
      <xdr:colOff>38100</xdr:colOff>
      <xdr:row>78</xdr:row>
      <xdr:rowOff>150685</xdr:rowOff>
    </xdr:to>
    <xdr:sp macro="" textlink="">
      <xdr:nvSpPr>
        <xdr:cNvPr id="197" name="楕円 196"/>
        <xdr:cNvSpPr/>
      </xdr:nvSpPr>
      <xdr:spPr>
        <a:xfrm>
          <a:off x="3746500" y="134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141812</xdr:rowOff>
    </xdr:from>
    <xdr:ext cx="469744" cy="259045"/>
    <xdr:sp macro="" textlink="">
      <xdr:nvSpPr>
        <xdr:cNvPr id="198" name="テキスト ボックス 197"/>
        <xdr:cNvSpPr txBox="1"/>
      </xdr:nvSpPr>
      <xdr:spPr>
        <a:xfrm>
          <a:off x="3562428" y="1351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9310</xdr:rowOff>
    </xdr:from>
    <xdr:to>
      <xdr:col>15</xdr:col>
      <xdr:colOff>101600</xdr:colOff>
      <xdr:row>78</xdr:row>
      <xdr:rowOff>110910</xdr:rowOff>
    </xdr:to>
    <xdr:sp macro="" textlink="">
      <xdr:nvSpPr>
        <xdr:cNvPr id="199" name="楕円 198"/>
        <xdr:cNvSpPr/>
      </xdr:nvSpPr>
      <xdr:spPr>
        <a:xfrm>
          <a:off x="2857500" y="133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102037</xdr:rowOff>
    </xdr:from>
    <xdr:ext cx="469744" cy="259045"/>
    <xdr:sp macro="" textlink="">
      <xdr:nvSpPr>
        <xdr:cNvPr id="200" name="テキスト ボックス 199"/>
        <xdr:cNvSpPr txBox="1"/>
      </xdr:nvSpPr>
      <xdr:spPr>
        <a:xfrm>
          <a:off x="2673428" y="134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22568</xdr:rowOff>
    </xdr:from>
    <xdr:to>
      <xdr:col>10</xdr:col>
      <xdr:colOff>165100</xdr:colOff>
      <xdr:row>78</xdr:row>
      <xdr:rowOff>124168</xdr:rowOff>
    </xdr:to>
    <xdr:sp macro="" textlink="">
      <xdr:nvSpPr>
        <xdr:cNvPr id="201" name="楕円 200"/>
        <xdr:cNvSpPr/>
      </xdr:nvSpPr>
      <xdr:spPr>
        <a:xfrm>
          <a:off x="1968500" y="133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115295</xdr:rowOff>
    </xdr:from>
    <xdr:ext cx="469744" cy="259045"/>
    <xdr:sp macro="" textlink="">
      <xdr:nvSpPr>
        <xdr:cNvPr id="202" name="テキスト ボックス 201"/>
        <xdr:cNvSpPr txBox="1"/>
      </xdr:nvSpPr>
      <xdr:spPr>
        <a:xfrm>
          <a:off x="1784428" y="1348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24168</xdr:rowOff>
    </xdr:from>
    <xdr:to>
      <xdr:col>6</xdr:col>
      <xdr:colOff>38100</xdr:colOff>
      <xdr:row>78</xdr:row>
      <xdr:rowOff>125768</xdr:rowOff>
    </xdr:to>
    <xdr:sp macro="" textlink="">
      <xdr:nvSpPr>
        <xdr:cNvPr id="203" name="楕円 202"/>
        <xdr:cNvSpPr/>
      </xdr:nvSpPr>
      <xdr:spPr>
        <a:xfrm>
          <a:off x="1079500" y="133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116895</xdr:rowOff>
    </xdr:from>
    <xdr:ext cx="469744" cy="259045"/>
    <xdr:sp macro="" textlink="">
      <xdr:nvSpPr>
        <xdr:cNvPr id="204" name="テキスト ボックス 203"/>
        <xdr:cNvSpPr txBox="1"/>
      </xdr:nvSpPr>
      <xdr:spPr>
        <a:xfrm>
          <a:off x="895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166255</xdr:rowOff>
    </xdr:from>
    <xdr:to>
      <xdr:col>24</xdr:col>
      <xdr:colOff>63500</xdr:colOff>
      <xdr:row>96</xdr:row>
      <xdr:rowOff>64109</xdr:rowOff>
    </xdr:to>
    <xdr:cxnSp macro="">
      <xdr:nvCxnSpPr>
        <xdr:cNvPr id="234" name="直線コネクタ 233"/>
        <xdr:cNvCxnSpPr/>
      </xdr:nvCxnSpPr>
      <xdr:spPr>
        <a:xfrm flipV="1">
          <a:off x="3797300" y="16454005"/>
          <a:ext cx="8382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64109</xdr:rowOff>
    </xdr:from>
    <xdr:to>
      <xdr:col>19</xdr:col>
      <xdr:colOff>177800</xdr:colOff>
      <xdr:row>96</xdr:row>
      <xdr:rowOff>116287</xdr:rowOff>
    </xdr:to>
    <xdr:cxnSp macro="">
      <xdr:nvCxnSpPr>
        <xdr:cNvPr id="237" name="直線コネクタ 236"/>
        <xdr:cNvCxnSpPr/>
      </xdr:nvCxnSpPr>
      <xdr:spPr>
        <a:xfrm flipV="1">
          <a:off x="2908300" y="16523309"/>
          <a:ext cx="8890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116287</xdr:rowOff>
    </xdr:from>
    <xdr:to>
      <xdr:col>15</xdr:col>
      <xdr:colOff>50800</xdr:colOff>
      <xdr:row>96</xdr:row>
      <xdr:rowOff>121983</xdr:rowOff>
    </xdr:to>
    <xdr:cxnSp macro="">
      <xdr:nvCxnSpPr>
        <xdr:cNvPr id="240" name="直線コネクタ 239"/>
        <xdr:cNvCxnSpPr/>
      </xdr:nvCxnSpPr>
      <xdr:spPr>
        <a:xfrm flipV="1">
          <a:off x="2019300" y="16575487"/>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121983</xdr:rowOff>
    </xdr:from>
    <xdr:to>
      <xdr:col>10</xdr:col>
      <xdr:colOff>114300</xdr:colOff>
      <xdr:row>96</xdr:row>
      <xdr:rowOff>163113</xdr:rowOff>
    </xdr:to>
    <xdr:cxnSp macro="">
      <xdr:nvCxnSpPr>
        <xdr:cNvPr id="243" name="直線コネクタ 242"/>
        <xdr:cNvCxnSpPr/>
      </xdr:nvCxnSpPr>
      <xdr:spPr>
        <a:xfrm flipV="1">
          <a:off x="1130300" y="16581183"/>
          <a:ext cx="889000" cy="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115455</xdr:rowOff>
    </xdr:from>
    <xdr:to>
      <xdr:col>24</xdr:col>
      <xdr:colOff>114300</xdr:colOff>
      <xdr:row>96</xdr:row>
      <xdr:rowOff>45605</xdr:rowOff>
    </xdr:to>
    <xdr:sp macro="" textlink="">
      <xdr:nvSpPr>
        <xdr:cNvPr id="253" name="楕円 252"/>
        <xdr:cNvSpPr/>
      </xdr:nvSpPr>
      <xdr:spPr>
        <a:xfrm>
          <a:off x="4584700" y="16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93882</xdr:rowOff>
    </xdr:from>
    <xdr:ext cx="534377" cy="259045"/>
    <xdr:sp macro="" textlink="">
      <xdr:nvSpPr>
        <xdr:cNvPr id="254" name="扶助費該当値テキスト"/>
        <xdr:cNvSpPr txBox="1"/>
      </xdr:nvSpPr>
      <xdr:spPr>
        <a:xfrm>
          <a:off x="4686300" y="163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13309</xdr:rowOff>
    </xdr:from>
    <xdr:to>
      <xdr:col>20</xdr:col>
      <xdr:colOff>38100</xdr:colOff>
      <xdr:row>96</xdr:row>
      <xdr:rowOff>114909</xdr:rowOff>
    </xdr:to>
    <xdr:sp macro="" textlink="">
      <xdr:nvSpPr>
        <xdr:cNvPr id="255" name="楕円 254"/>
        <xdr:cNvSpPr/>
      </xdr:nvSpPr>
      <xdr:spPr>
        <a:xfrm>
          <a:off x="3746500" y="16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106036</xdr:rowOff>
    </xdr:from>
    <xdr:ext cx="534377" cy="259045"/>
    <xdr:sp macro="" textlink="">
      <xdr:nvSpPr>
        <xdr:cNvPr id="256" name="テキスト ボックス 255"/>
        <xdr:cNvSpPr txBox="1"/>
      </xdr:nvSpPr>
      <xdr:spPr>
        <a:xfrm>
          <a:off x="3530111" y="165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65487</xdr:rowOff>
    </xdr:from>
    <xdr:to>
      <xdr:col>15</xdr:col>
      <xdr:colOff>101600</xdr:colOff>
      <xdr:row>96</xdr:row>
      <xdr:rowOff>167087</xdr:rowOff>
    </xdr:to>
    <xdr:sp macro="" textlink="">
      <xdr:nvSpPr>
        <xdr:cNvPr id="257" name="楕円 256"/>
        <xdr:cNvSpPr/>
      </xdr:nvSpPr>
      <xdr:spPr>
        <a:xfrm>
          <a:off x="2857500" y="165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158214</xdr:rowOff>
    </xdr:from>
    <xdr:ext cx="534377" cy="259045"/>
    <xdr:sp macro="" textlink="">
      <xdr:nvSpPr>
        <xdr:cNvPr id="258" name="テキスト ボックス 257"/>
        <xdr:cNvSpPr txBox="1"/>
      </xdr:nvSpPr>
      <xdr:spPr>
        <a:xfrm>
          <a:off x="2641111" y="166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71183</xdr:rowOff>
    </xdr:from>
    <xdr:to>
      <xdr:col>10</xdr:col>
      <xdr:colOff>165100</xdr:colOff>
      <xdr:row>97</xdr:row>
      <xdr:rowOff>1333</xdr:rowOff>
    </xdr:to>
    <xdr:sp macro="" textlink="">
      <xdr:nvSpPr>
        <xdr:cNvPr id="259" name="楕円 258"/>
        <xdr:cNvSpPr/>
      </xdr:nvSpPr>
      <xdr:spPr>
        <a:xfrm>
          <a:off x="1968500" y="165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163910</xdr:rowOff>
    </xdr:from>
    <xdr:ext cx="534377" cy="259045"/>
    <xdr:sp macro="" textlink="">
      <xdr:nvSpPr>
        <xdr:cNvPr id="260" name="テキスト ボックス 259"/>
        <xdr:cNvSpPr txBox="1"/>
      </xdr:nvSpPr>
      <xdr:spPr>
        <a:xfrm>
          <a:off x="1752111" y="166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112313</xdr:rowOff>
    </xdr:from>
    <xdr:to>
      <xdr:col>6</xdr:col>
      <xdr:colOff>38100</xdr:colOff>
      <xdr:row>97</xdr:row>
      <xdr:rowOff>42463</xdr:rowOff>
    </xdr:to>
    <xdr:sp macro="" textlink="">
      <xdr:nvSpPr>
        <xdr:cNvPr id="261" name="楕円 260"/>
        <xdr:cNvSpPr/>
      </xdr:nvSpPr>
      <xdr:spPr>
        <a:xfrm>
          <a:off x="1079500" y="165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33590</xdr:rowOff>
    </xdr:from>
    <xdr:ext cx="534377" cy="259045"/>
    <xdr:sp macro="" textlink="">
      <xdr:nvSpPr>
        <xdr:cNvPr id="262" name="テキスト ボックス 261"/>
        <xdr:cNvSpPr txBox="1"/>
      </xdr:nvSpPr>
      <xdr:spPr>
        <a:xfrm>
          <a:off x="863111" y="166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78626</xdr:rowOff>
    </xdr:from>
    <xdr:to>
      <xdr:col>54</xdr:col>
      <xdr:colOff>189865</xdr:colOff>
      <xdr:row>33</xdr:row>
      <xdr:rowOff>119256</xdr:rowOff>
    </xdr:to>
    <xdr:cxnSp macro="">
      <xdr:nvCxnSpPr>
        <xdr:cNvPr id="286" name="直線コネクタ 285"/>
        <xdr:cNvCxnSpPr/>
      </xdr:nvCxnSpPr>
      <xdr:spPr>
        <a:xfrm flipV="1">
          <a:off x="10475595" y="5393576"/>
          <a:ext cx="1270" cy="38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123083</xdr:rowOff>
    </xdr:from>
    <xdr:ext cx="599010" cy="259045"/>
    <xdr:sp macro="" textlink="">
      <xdr:nvSpPr>
        <xdr:cNvPr id="287" name="補助費等最小値テキスト"/>
        <xdr:cNvSpPr txBox="1"/>
      </xdr:nvSpPr>
      <xdr:spPr>
        <a:xfrm>
          <a:off x="10528300" y="57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119256</xdr:rowOff>
    </xdr:from>
    <xdr:to>
      <xdr:col>55</xdr:col>
      <xdr:colOff>88900</xdr:colOff>
      <xdr:row>33</xdr:row>
      <xdr:rowOff>119256</xdr:rowOff>
    </xdr:to>
    <xdr:cxnSp macro="">
      <xdr:nvCxnSpPr>
        <xdr:cNvPr id="288" name="直線コネクタ 287"/>
        <xdr:cNvCxnSpPr/>
      </xdr:nvCxnSpPr>
      <xdr:spPr>
        <a:xfrm>
          <a:off x="10388600" y="577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25303</xdr:rowOff>
    </xdr:from>
    <xdr:ext cx="599010" cy="259045"/>
    <xdr:sp macro="" textlink="">
      <xdr:nvSpPr>
        <xdr:cNvPr id="289" name="補助費等最大値テキスト"/>
        <xdr:cNvSpPr txBox="1"/>
      </xdr:nvSpPr>
      <xdr:spPr>
        <a:xfrm>
          <a:off x="10528300" y="516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78626</xdr:rowOff>
    </xdr:from>
    <xdr:to>
      <xdr:col>55</xdr:col>
      <xdr:colOff>88900</xdr:colOff>
      <xdr:row>31</xdr:row>
      <xdr:rowOff>78626</xdr:rowOff>
    </xdr:to>
    <xdr:cxnSp macro="">
      <xdr:nvCxnSpPr>
        <xdr:cNvPr id="290" name="直線コネクタ 289"/>
        <xdr:cNvCxnSpPr/>
      </xdr:nvCxnSpPr>
      <xdr:spPr>
        <a:xfrm>
          <a:off x="10388600" y="539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72278</xdr:rowOff>
    </xdr:from>
    <xdr:to>
      <xdr:col>55</xdr:col>
      <xdr:colOff>0</xdr:colOff>
      <xdr:row>38</xdr:row>
      <xdr:rowOff>34567</xdr:rowOff>
    </xdr:to>
    <xdr:cxnSp macro="">
      <xdr:nvCxnSpPr>
        <xdr:cNvPr id="291" name="直線コネクタ 290"/>
        <xdr:cNvCxnSpPr/>
      </xdr:nvCxnSpPr>
      <xdr:spPr>
        <a:xfrm flipV="1">
          <a:off x="9639300" y="5730128"/>
          <a:ext cx="838200" cy="81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146471</xdr:rowOff>
    </xdr:from>
    <xdr:ext cx="599010" cy="259045"/>
    <xdr:sp macro="" textlink="">
      <xdr:nvSpPr>
        <xdr:cNvPr id="292" name="補助費等平均値テキスト"/>
        <xdr:cNvSpPr txBox="1"/>
      </xdr:nvSpPr>
      <xdr:spPr>
        <a:xfrm>
          <a:off x="10528300" y="546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123594</xdr:rowOff>
    </xdr:from>
    <xdr:to>
      <xdr:col>55</xdr:col>
      <xdr:colOff>50800</xdr:colOff>
      <xdr:row>33</xdr:row>
      <xdr:rowOff>53744</xdr:rowOff>
    </xdr:to>
    <xdr:sp macro="" textlink="">
      <xdr:nvSpPr>
        <xdr:cNvPr id="293" name="フローチャート: 判断 292"/>
        <xdr:cNvSpPr/>
      </xdr:nvSpPr>
      <xdr:spPr>
        <a:xfrm>
          <a:off x="10426700" y="56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34567</xdr:rowOff>
    </xdr:from>
    <xdr:to>
      <xdr:col>50</xdr:col>
      <xdr:colOff>114300</xdr:colOff>
      <xdr:row>38</xdr:row>
      <xdr:rowOff>61519</xdr:rowOff>
    </xdr:to>
    <xdr:cxnSp macro="">
      <xdr:nvCxnSpPr>
        <xdr:cNvPr id="294" name="直線コネクタ 293"/>
        <xdr:cNvCxnSpPr/>
      </xdr:nvCxnSpPr>
      <xdr:spPr>
        <a:xfrm flipV="1">
          <a:off x="8750300" y="6549667"/>
          <a:ext cx="8890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88496</xdr:rowOff>
    </xdr:from>
    <xdr:to>
      <xdr:col>50</xdr:col>
      <xdr:colOff>165100</xdr:colOff>
      <xdr:row>38</xdr:row>
      <xdr:rowOff>18646</xdr:rowOff>
    </xdr:to>
    <xdr:sp macro="" textlink="">
      <xdr:nvSpPr>
        <xdr:cNvPr id="295" name="フローチャート: 判断 294"/>
        <xdr:cNvSpPr/>
      </xdr:nvSpPr>
      <xdr:spPr>
        <a:xfrm>
          <a:off x="9588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35173</xdr:rowOff>
    </xdr:from>
    <xdr:ext cx="534377" cy="259045"/>
    <xdr:sp macro="" textlink="">
      <xdr:nvSpPr>
        <xdr:cNvPr id="296" name="テキスト ボックス 295"/>
        <xdr:cNvSpPr txBox="1"/>
      </xdr:nvSpPr>
      <xdr:spPr>
        <a:xfrm>
          <a:off x="9372111" y="620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54630</xdr:rowOff>
    </xdr:from>
    <xdr:to>
      <xdr:col>45</xdr:col>
      <xdr:colOff>177800</xdr:colOff>
      <xdr:row>38</xdr:row>
      <xdr:rowOff>61519</xdr:rowOff>
    </xdr:to>
    <xdr:cxnSp macro="">
      <xdr:nvCxnSpPr>
        <xdr:cNvPr id="297" name="直線コネクタ 296"/>
        <xdr:cNvCxnSpPr/>
      </xdr:nvCxnSpPr>
      <xdr:spPr>
        <a:xfrm>
          <a:off x="7861300" y="6569730"/>
          <a:ext cx="8890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38518</xdr:rowOff>
    </xdr:from>
    <xdr:ext cx="534377" cy="259045"/>
    <xdr:sp macro="" textlink="">
      <xdr:nvSpPr>
        <xdr:cNvPr id="299" name="テキスト ボックス 298"/>
        <xdr:cNvSpPr txBox="1"/>
      </xdr:nvSpPr>
      <xdr:spPr>
        <a:xfrm>
          <a:off x="8483111" y="62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46660</xdr:rowOff>
    </xdr:from>
    <xdr:to>
      <xdr:col>41</xdr:col>
      <xdr:colOff>50800</xdr:colOff>
      <xdr:row>38</xdr:row>
      <xdr:rowOff>54630</xdr:rowOff>
    </xdr:to>
    <xdr:cxnSp macro="">
      <xdr:nvCxnSpPr>
        <xdr:cNvPr id="300" name="直線コネクタ 299"/>
        <xdr:cNvCxnSpPr/>
      </xdr:nvCxnSpPr>
      <xdr:spPr>
        <a:xfrm>
          <a:off x="6972300" y="6561760"/>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21478</xdr:rowOff>
    </xdr:from>
    <xdr:to>
      <xdr:col>55</xdr:col>
      <xdr:colOff>50800</xdr:colOff>
      <xdr:row>33</xdr:row>
      <xdr:rowOff>123078</xdr:rowOff>
    </xdr:to>
    <xdr:sp macro="" textlink="">
      <xdr:nvSpPr>
        <xdr:cNvPr id="310" name="楕円 309"/>
        <xdr:cNvSpPr/>
      </xdr:nvSpPr>
      <xdr:spPr>
        <a:xfrm>
          <a:off x="10426700" y="56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107855</xdr:rowOff>
    </xdr:from>
    <xdr:ext cx="599010" cy="259045"/>
    <xdr:sp macro="" textlink="">
      <xdr:nvSpPr>
        <xdr:cNvPr id="311" name="補助費等該当値テキスト"/>
        <xdr:cNvSpPr txBox="1"/>
      </xdr:nvSpPr>
      <xdr:spPr>
        <a:xfrm>
          <a:off x="10528300" y="559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155217</xdr:rowOff>
    </xdr:from>
    <xdr:to>
      <xdr:col>50</xdr:col>
      <xdr:colOff>165100</xdr:colOff>
      <xdr:row>38</xdr:row>
      <xdr:rowOff>85367</xdr:rowOff>
    </xdr:to>
    <xdr:sp macro="" textlink="">
      <xdr:nvSpPr>
        <xdr:cNvPr id="312" name="楕円 311"/>
        <xdr:cNvSpPr/>
      </xdr:nvSpPr>
      <xdr:spPr>
        <a:xfrm>
          <a:off x="9588500" y="649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76494</xdr:rowOff>
    </xdr:from>
    <xdr:ext cx="534377" cy="259045"/>
    <xdr:sp macro="" textlink="">
      <xdr:nvSpPr>
        <xdr:cNvPr id="313" name="テキスト ボックス 312"/>
        <xdr:cNvSpPr txBox="1"/>
      </xdr:nvSpPr>
      <xdr:spPr>
        <a:xfrm>
          <a:off x="9372111" y="659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10719</xdr:rowOff>
    </xdr:from>
    <xdr:to>
      <xdr:col>46</xdr:col>
      <xdr:colOff>38100</xdr:colOff>
      <xdr:row>38</xdr:row>
      <xdr:rowOff>112319</xdr:rowOff>
    </xdr:to>
    <xdr:sp macro="" textlink="">
      <xdr:nvSpPr>
        <xdr:cNvPr id="314" name="楕円 313"/>
        <xdr:cNvSpPr/>
      </xdr:nvSpPr>
      <xdr:spPr>
        <a:xfrm>
          <a:off x="8699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103446</xdr:rowOff>
    </xdr:from>
    <xdr:ext cx="534377" cy="259045"/>
    <xdr:sp macro="" textlink="">
      <xdr:nvSpPr>
        <xdr:cNvPr id="315" name="テキスト ボックス 314"/>
        <xdr:cNvSpPr txBox="1"/>
      </xdr:nvSpPr>
      <xdr:spPr>
        <a:xfrm>
          <a:off x="8483111" y="661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3830</xdr:rowOff>
    </xdr:from>
    <xdr:to>
      <xdr:col>41</xdr:col>
      <xdr:colOff>101600</xdr:colOff>
      <xdr:row>38</xdr:row>
      <xdr:rowOff>105430</xdr:rowOff>
    </xdr:to>
    <xdr:sp macro="" textlink="">
      <xdr:nvSpPr>
        <xdr:cNvPr id="316" name="楕円 315"/>
        <xdr:cNvSpPr/>
      </xdr:nvSpPr>
      <xdr:spPr>
        <a:xfrm>
          <a:off x="7810500" y="65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96557</xdr:rowOff>
    </xdr:from>
    <xdr:ext cx="534377" cy="259045"/>
    <xdr:sp macro="" textlink="">
      <xdr:nvSpPr>
        <xdr:cNvPr id="317" name="テキスト ボックス 316"/>
        <xdr:cNvSpPr txBox="1"/>
      </xdr:nvSpPr>
      <xdr:spPr>
        <a:xfrm>
          <a:off x="7594111" y="66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167310</xdr:rowOff>
    </xdr:from>
    <xdr:to>
      <xdr:col>36</xdr:col>
      <xdr:colOff>165100</xdr:colOff>
      <xdr:row>38</xdr:row>
      <xdr:rowOff>97460</xdr:rowOff>
    </xdr:to>
    <xdr:sp macro="" textlink="">
      <xdr:nvSpPr>
        <xdr:cNvPr id="318" name="楕円 317"/>
        <xdr:cNvSpPr/>
      </xdr:nvSpPr>
      <xdr:spPr>
        <a:xfrm>
          <a:off x="6921500" y="65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88587</xdr:rowOff>
    </xdr:from>
    <xdr:ext cx="534377" cy="259045"/>
    <xdr:sp macro="" textlink="">
      <xdr:nvSpPr>
        <xdr:cNvPr id="319" name="テキスト ボックス 318"/>
        <xdr:cNvSpPr txBox="1"/>
      </xdr:nvSpPr>
      <xdr:spPr>
        <a:xfrm>
          <a:off x="6705111" y="66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2" name="直線コネクタ 341"/>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3"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4" name="直線コネクタ 343"/>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5"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6" name="直線コネクタ 345"/>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63919</xdr:rowOff>
    </xdr:from>
    <xdr:to>
      <xdr:col>55</xdr:col>
      <xdr:colOff>0</xdr:colOff>
      <xdr:row>59</xdr:row>
      <xdr:rowOff>1237</xdr:rowOff>
    </xdr:to>
    <xdr:cxnSp macro="">
      <xdr:nvCxnSpPr>
        <xdr:cNvPr id="347" name="直線コネクタ 346"/>
        <xdr:cNvCxnSpPr/>
      </xdr:nvCxnSpPr>
      <xdr:spPr>
        <a:xfrm flipV="1">
          <a:off x="9639300" y="9836569"/>
          <a:ext cx="838200" cy="28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48" name="普通建設事業費平均値テキスト"/>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49" name="フローチャート: 判断 348"/>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44145</xdr:rowOff>
    </xdr:from>
    <xdr:to>
      <xdr:col>50</xdr:col>
      <xdr:colOff>114300</xdr:colOff>
      <xdr:row>59</xdr:row>
      <xdr:rowOff>1237</xdr:rowOff>
    </xdr:to>
    <xdr:cxnSp macro="">
      <xdr:nvCxnSpPr>
        <xdr:cNvPr id="350" name="直線コネクタ 349"/>
        <xdr:cNvCxnSpPr/>
      </xdr:nvCxnSpPr>
      <xdr:spPr>
        <a:xfrm>
          <a:off x="8750300" y="9816795"/>
          <a:ext cx="889000" cy="29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1" name="フローチャート: 判断 350"/>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2" name="テキスト ボックス 351"/>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44145</xdr:rowOff>
    </xdr:from>
    <xdr:to>
      <xdr:col>45</xdr:col>
      <xdr:colOff>177800</xdr:colOff>
      <xdr:row>58</xdr:row>
      <xdr:rowOff>6266</xdr:rowOff>
    </xdr:to>
    <xdr:cxnSp macro="">
      <xdr:nvCxnSpPr>
        <xdr:cNvPr id="353" name="直線コネクタ 352"/>
        <xdr:cNvCxnSpPr/>
      </xdr:nvCxnSpPr>
      <xdr:spPr>
        <a:xfrm flipV="1">
          <a:off x="7861300" y="9816795"/>
          <a:ext cx="889000" cy="1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4" name="フローチャート: 判断 353"/>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5" name="テキスト ボックス 354"/>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6266</xdr:rowOff>
    </xdr:from>
    <xdr:to>
      <xdr:col>41</xdr:col>
      <xdr:colOff>50800</xdr:colOff>
      <xdr:row>58</xdr:row>
      <xdr:rowOff>15708</xdr:rowOff>
    </xdr:to>
    <xdr:cxnSp macro="">
      <xdr:nvCxnSpPr>
        <xdr:cNvPr id="356" name="直線コネクタ 355"/>
        <xdr:cNvCxnSpPr/>
      </xdr:nvCxnSpPr>
      <xdr:spPr>
        <a:xfrm flipV="1">
          <a:off x="6972300" y="9950366"/>
          <a:ext cx="889000" cy="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57" name="フローチャート: 判断 356"/>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58" name="テキスト ボックス 357"/>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59" name="フローチャート: 判断 358"/>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0" name="テキスト ボックス 359"/>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13119</xdr:rowOff>
    </xdr:from>
    <xdr:to>
      <xdr:col>55</xdr:col>
      <xdr:colOff>50800</xdr:colOff>
      <xdr:row>57</xdr:row>
      <xdr:rowOff>114719</xdr:rowOff>
    </xdr:to>
    <xdr:sp macro="" textlink="">
      <xdr:nvSpPr>
        <xdr:cNvPr id="366" name="楕円 365"/>
        <xdr:cNvSpPr/>
      </xdr:nvSpPr>
      <xdr:spPr>
        <a:xfrm>
          <a:off x="10426700" y="97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162996</xdr:rowOff>
    </xdr:from>
    <xdr:ext cx="534377" cy="259045"/>
    <xdr:sp macro="" textlink="">
      <xdr:nvSpPr>
        <xdr:cNvPr id="367" name="普通建設事業費該当値テキスト"/>
        <xdr:cNvSpPr txBox="1"/>
      </xdr:nvSpPr>
      <xdr:spPr>
        <a:xfrm>
          <a:off x="10528300" y="97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121887</xdr:rowOff>
    </xdr:from>
    <xdr:to>
      <xdr:col>50</xdr:col>
      <xdr:colOff>165100</xdr:colOff>
      <xdr:row>59</xdr:row>
      <xdr:rowOff>52037</xdr:rowOff>
    </xdr:to>
    <xdr:sp macro="" textlink="">
      <xdr:nvSpPr>
        <xdr:cNvPr id="368" name="楕円 367"/>
        <xdr:cNvSpPr/>
      </xdr:nvSpPr>
      <xdr:spPr>
        <a:xfrm>
          <a:off x="9588500" y="100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43164</xdr:rowOff>
    </xdr:from>
    <xdr:ext cx="534377" cy="259045"/>
    <xdr:sp macro="" textlink="">
      <xdr:nvSpPr>
        <xdr:cNvPr id="369" name="テキスト ボックス 368"/>
        <xdr:cNvSpPr txBox="1"/>
      </xdr:nvSpPr>
      <xdr:spPr>
        <a:xfrm>
          <a:off x="9372111" y="1015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164795</xdr:rowOff>
    </xdr:from>
    <xdr:to>
      <xdr:col>46</xdr:col>
      <xdr:colOff>38100</xdr:colOff>
      <xdr:row>57</xdr:row>
      <xdr:rowOff>94945</xdr:rowOff>
    </xdr:to>
    <xdr:sp macro="" textlink="">
      <xdr:nvSpPr>
        <xdr:cNvPr id="370" name="楕円 369"/>
        <xdr:cNvSpPr/>
      </xdr:nvSpPr>
      <xdr:spPr>
        <a:xfrm>
          <a:off x="8699500" y="97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86072</xdr:rowOff>
    </xdr:from>
    <xdr:ext cx="534377" cy="259045"/>
    <xdr:sp macro="" textlink="">
      <xdr:nvSpPr>
        <xdr:cNvPr id="371" name="テキスト ボックス 370"/>
        <xdr:cNvSpPr txBox="1"/>
      </xdr:nvSpPr>
      <xdr:spPr>
        <a:xfrm>
          <a:off x="8483111" y="98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126916</xdr:rowOff>
    </xdr:from>
    <xdr:to>
      <xdr:col>41</xdr:col>
      <xdr:colOff>101600</xdr:colOff>
      <xdr:row>58</xdr:row>
      <xdr:rowOff>57066</xdr:rowOff>
    </xdr:to>
    <xdr:sp macro="" textlink="">
      <xdr:nvSpPr>
        <xdr:cNvPr id="372" name="楕円 371"/>
        <xdr:cNvSpPr/>
      </xdr:nvSpPr>
      <xdr:spPr>
        <a:xfrm>
          <a:off x="7810500" y="98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48193</xdr:rowOff>
    </xdr:from>
    <xdr:ext cx="534377" cy="259045"/>
    <xdr:sp macro="" textlink="">
      <xdr:nvSpPr>
        <xdr:cNvPr id="373" name="テキスト ボックス 372"/>
        <xdr:cNvSpPr txBox="1"/>
      </xdr:nvSpPr>
      <xdr:spPr>
        <a:xfrm>
          <a:off x="7594111" y="999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136358</xdr:rowOff>
    </xdr:from>
    <xdr:to>
      <xdr:col>36</xdr:col>
      <xdr:colOff>165100</xdr:colOff>
      <xdr:row>58</xdr:row>
      <xdr:rowOff>66508</xdr:rowOff>
    </xdr:to>
    <xdr:sp macro="" textlink="">
      <xdr:nvSpPr>
        <xdr:cNvPr id="374" name="楕円 373"/>
        <xdr:cNvSpPr/>
      </xdr:nvSpPr>
      <xdr:spPr>
        <a:xfrm>
          <a:off x="6921500" y="99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57635</xdr:rowOff>
    </xdr:from>
    <xdr:ext cx="534377" cy="259045"/>
    <xdr:sp macro="" textlink="">
      <xdr:nvSpPr>
        <xdr:cNvPr id="375" name="テキスト ボックス 374"/>
        <xdr:cNvSpPr txBox="1"/>
      </xdr:nvSpPr>
      <xdr:spPr>
        <a:xfrm>
          <a:off x="6705111" y="100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399" name="直線コネクタ 398"/>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2"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3" name="直線コネクタ 402"/>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162903</xdr:rowOff>
    </xdr:from>
    <xdr:to>
      <xdr:col>55</xdr:col>
      <xdr:colOff>0</xdr:colOff>
      <xdr:row>79</xdr:row>
      <xdr:rowOff>39306</xdr:rowOff>
    </xdr:to>
    <xdr:cxnSp macro="">
      <xdr:nvCxnSpPr>
        <xdr:cNvPr id="404" name="直線コネクタ 403"/>
        <xdr:cNvCxnSpPr/>
      </xdr:nvCxnSpPr>
      <xdr:spPr>
        <a:xfrm>
          <a:off x="9639300" y="13536003"/>
          <a:ext cx="8382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128046</xdr:rowOff>
    </xdr:from>
    <xdr:ext cx="534377" cy="259045"/>
    <xdr:sp macro="" textlink="">
      <xdr:nvSpPr>
        <xdr:cNvPr id="405" name="普通建設事業費 （ うち新規整備　）平均値テキスト"/>
        <xdr:cNvSpPr txBox="1"/>
      </xdr:nvSpPr>
      <xdr:spPr>
        <a:xfrm>
          <a:off x="10528300" y="1298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6" name="フローチャート: 判断 405"/>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110362</xdr:rowOff>
    </xdr:from>
    <xdr:to>
      <xdr:col>50</xdr:col>
      <xdr:colOff>114300</xdr:colOff>
      <xdr:row>78</xdr:row>
      <xdr:rowOff>162903</xdr:rowOff>
    </xdr:to>
    <xdr:cxnSp macro="">
      <xdr:nvCxnSpPr>
        <xdr:cNvPr id="407" name="直線コネクタ 406"/>
        <xdr:cNvCxnSpPr/>
      </xdr:nvCxnSpPr>
      <xdr:spPr>
        <a:xfrm>
          <a:off x="8750300" y="13483462"/>
          <a:ext cx="889000" cy="5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08" name="フローチャート: 判断 407"/>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09" name="テキスト ボックス 408"/>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110362</xdr:rowOff>
    </xdr:from>
    <xdr:to>
      <xdr:col>45</xdr:col>
      <xdr:colOff>177800</xdr:colOff>
      <xdr:row>79</xdr:row>
      <xdr:rowOff>30772</xdr:rowOff>
    </xdr:to>
    <xdr:cxnSp macro="">
      <xdr:nvCxnSpPr>
        <xdr:cNvPr id="410" name="直線コネクタ 409"/>
        <xdr:cNvCxnSpPr/>
      </xdr:nvCxnSpPr>
      <xdr:spPr>
        <a:xfrm flipV="1">
          <a:off x="7861300" y="13483462"/>
          <a:ext cx="889000" cy="9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1" name="フローチャート: 判断 410"/>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2" name="テキスト ボックス 411"/>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19762</xdr:rowOff>
    </xdr:from>
    <xdr:to>
      <xdr:col>41</xdr:col>
      <xdr:colOff>50800</xdr:colOff>
      <xdr:row>79</xdr:row>
      <xdr:rowOff>30772</xdr:rowOff>
    </xdr:to>
    <xdr:cxnSp macro="">
      <xdr:nvCxnSpPr>
        <xdr:cNvPr id="413" name="直線コネクタ 412"/>
        <xdr:cNvCxnSpPr/>
      </xdr:nvCxnSpPr>
      <xdr:spPr>
        <a:xfrm>
          <a:off x="6972300" y="13564312"/>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4" name="フローチャート: 判断 413"/>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5" name="テキスト ボックス 414"/>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6" name="フローチャート: 判断 415"/>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17" name="テキスト ボックス 416"/>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159956</xdr:rowOff>
    </xdr:from>
    <xdr:to>
      <xdr:col>55</xdr:col>
      <xdr:colOff>50800</xdr:colOff>
      <xdr:row>79</xdr:row>
      <xdr:rowOff>90106</xdr:rowOff>
    </xdr:to>
    <xdr:sp macro="" textlink="">
      <xdr:nvSpPr>
        <xdr:cNvPr id="423" name="楕円 422"/>
        <xdr:cNvSpPr/>
      </xdr:nvSpPr>
      <xdr:spPr>
        <a:xfrm>
          <a:off x="104267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74883</xdr:rowOff>
    </xdr:from>
    <xdr:ext cx="378565" cy="259045"/>
    <xdr:sp macro="" textlink="">
      <xdr:nvSpPr>
        <xdr:cNvPr id="424" name="普通建設事業費 （ うち新規整備　）該当値テキスト"/>
        <xdr:cNvSpPr txBox="1"/>
      </xdr:nvSpPr>
      <xdr:spPr>
        <a:xfrm>
          <a:off x="10528300" y="13447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112103</xdr:rowOff>
    </xdr:from>
    <xdr:to>
      <xdr:col>50</xdr:col>
      <xdr:colOff>165100</xdr:colOff>
      <xdr:row>79</xdr:row>
      <xdr:rowOff>42253</xdr:rowOff>
    </xdr:to>
    <xdr:sp macro="" textlink="">
      <xdr:nvSpPr>
        <xdr:cNvPr id="425" name="楕円 424"/>
        <xdr:cNvSpPr/>
      </xdr:nvSpPr>
      <xdr:spPr>
        <a:xfrm>
          <a:off x="95885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33380</xdr:rowOff>
    </xdr:from>
    <xdr:ext cx="469744" cy="259045"/>
    <xdr:sp macro="" textlink="">
      <xdr:nvSpPr>
        <xdr:cNvPr id="426" name="テキスト ボックス 425"/>
        <xdr:cNvSpPr txBox="1"/>
      </xdr:nvSpPr>
      <xdr:spPr>
        <a:xfrm>
          <a:off x="9404428" y="135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59562</xdr:rowOff>
    </xdr:from>
    <xdr:to>
      <xdr:col>46</xdr:col>
      <xdr:colOff>38100</xdr:colOff>
      <xdr:row>78</xdr:row>
      <xdr:rowOff>161162</xdr:rowOff>
    </xdr:to>
    <xdr:sp macro="" textlink="">
      <xdr:nvSpPr>
        <xdr:cNvPr id="427" name="楕円 426"/>
        <xdr:cNvSpPr/>
      </xdr:nvSpPr>
      <xdr:spPr>
        <a:xfrm>
          <a:off x="8699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152289</xdr:rowOff>
    </xdr:from>
    <xdr:ext cx="469744" cy="259045"/>
    <xdr:sp macro="" textlink="">
      <xdr:nvSpPr>
        <xdr:cNvPr id="428" name="テキスト ボックス 427"/>
        <xdr:cNvSpPr txBox="1"/>
      </xdr:nvSpPr>
      <xdr:spPr>
        <a:xfrm>
          <a:off x="8515428"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151422</xdr:rowOff>
    </xdr:from>
    <xdr:to>
      <xdr:col>41</xdr:col>
      <xdr:colOff>101600</xdr:colOff>
      <xdr:row>79</xdr:row>
      <xdr:rowOff>81572</xdr:rowOff>
    </xdr:to>
    <xdr:sp macro="" textlink="">
      <xdr:nvSpPr>
        <xdr:cNvPr id="429" name="楕円 428"/>
        <xdr:cNvSpPr/>
      </xdr:nvSpPr>
      <xdr:spPr>
        <a:xfrm>
          <a:off x="7810500" y="135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72699</xdr:rowOff>
    </xdr:from>
    <xdr:ext cx="378565" cy="259045"/>
    <xdr:sp macro="" textlink="">
      <xdr:nvSpPr>
        <xdr:cNvPr id="430" name="テキスト ボックス 429"/>
        <xdr:cNvSpPr txBox="1"/>
      </xdr:nvSpPr>
      <xdr:spPr>
        <a:xfrm>
          <a:off x="7672017" y="13617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140412</xdr:rowOff>
    </xdr:from>
    <xdr:to>
      <xdr:col>36</xdr:col>
      <xdr:colOff>165100</xdr:colOff>
      <xdr:row>79</xdr:row>
      <xdr:rowOff>70562</xdr:rowOff>
    </xdr:to>
    <xdr:sp macro="" textlink="">
      <xdr:nvSpPr>
        <xdr:cNvPr id="431" name="楕円 430"/>
        <xdr:cNvSpPr/>
      </xdr:nvSpPr>
      <xdr:spPr>
        <a:xfrm>
          <a:off x="6921500" y="135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61689</xdr:rowOff>
    </xdr:from>
    <xdr:ext cx="378565" cy="259045"/>
    <xdr:sp macro="" textlink="">
      <xdr:nvSpPr>
        <xdr:cNvPr id="432" name="テキスト ボックス 431"/>
        <xdr:cNvSpPr txBox="1"/>
      </xdr:nvSpPr>
      <xdr:spPr>
        <a:xfrm>
          <a:off x="6783017" y="13606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4" name="直線コネクタ 453"/>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5"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6" name="直線コネクタ 455"/>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57"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58" name="直線コネクタ 457"/>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67097</xdr:rowOff>
    </xdr:from>
    <xdr:to>
      <xdr:col>55</xdr:col>
      <xdr:colOff>0</xdr:colOff>
      <xdr:row>97</xdr:row>
      <xdr:rowOff>52946</xdr:rowOff>
    </xdr:to>
    <xdr:cxnSp macro="">
      <xdr:nvCxnSpPr>
        <xdr:cNvPr id="459" name="直線コネクタ 458"/>
        <xdr:cNvCxnSpPr/>
      </xdr:nvCxnSpPr>
      <xdr:spPr>
        <a:xfrm flipV="1">
          <a:off x="9639300" y="16354847"/>
          <a:ext cx="838200" cy="3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45587</xdr:rowOff>
    </xdr:from>
    <xdr:ext cx="534377" cy="259045"/>
    <xdr:sp macro="" textlink="">
      <xdr:nvSpPr>
        <xdr:cNvPr id="460" name="普通建設事業費 （ うち更新整備　）平均値テキスト"/>
        <xdr:cNvSpPr txBox="1"/>
      </xdr:nvSpPr>
      <xdr:spPr>
        <a:xfrm>
          <a:off x="10528300" y="16333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1" name="フローチャート: 判断 460"/>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111627</xdr:rowOff>
    </xdr:from>
    <xdr:to>
      <xdr:col>50</xdr:col>
      <xdr:colOff>114300</xdr:colOff>
      <xdr:row>97</xdr:row>
      <xdr:rowOff>52946</xdr:rowOff>
    </xdr:to>
    <xdr:cxnSp macro="">
      <xdr:nvCxnSpPr>
        <xdr:cNvPr id="462" name="直線コネクタ 461"/>
        <xdr:cNvCxnSpPr/>
      </xdr:nvCxnSpPr>
      <xdr:spPr>
        <a:xfrm>
          <a:off x="8750300" y="16399377"/>
          <a:ext cx="889000" cy="28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3" name="フローチャート: 判断 462"/>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4" name="テキスト ボックス 463"/>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111627</xdr:rowOff>
    </xdr:from>
    <xdr:to>
      <xdr:col>45</xdr:col>
      <xdr:colOff>177800</xdr:colOff>
      <xdr:row>96</xdr:row>
      <xdr:rowOff>61861</xdr:rowOff>
    </xdr:to>
    <xdr:cxnSp macro="">
      <xdr:nvCxnSpPr>
        <xdr:cNvPr id="465" name="直線コネクタ 464"/>
        <xdr:cNvCxnSpPr/>
      </xdr:nvCxnSpPr>
      <xdr:spPr>
        <a:xfrm flipV="1">
          <a:off x="7861300" y="16399377"/>
          <a:ext cx="889000" cy="1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6" name="フローチャート: 判断 465"/>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67" name="テキスト ボックス 466"/>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46729</xdr:rowOff>
    </xdr:from>
    <xdr:to>
      <xdr:col>41</xdr:col>
      <xdr:colOff>50800</xdr:colOff>
      <xdr:row>96</xdr:row>
      <xdr:rowOff>61861</xdr:rowOff>
    </xdr:to>
    <xdr:cxnSp macro="">
      <xdr:nvCxnSpPr>
        <xdr:cNvPr id="468" name="直線コネクタ 467"/>
        <xdr:cNvCxnSpPr/>
      </xdr:nvCxnSpPr>
      <xdr:spPr>
        <a:xfrm>
          <a:off x="6972300" y="16505929"/>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69" name="フローチャート: 判断 468"/>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0" name="テキスト ボックス 469"/>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1" name="フローチャート: 判断 470"/>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2" name="テキスト ボックス 471"/>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16297</xdr:rowOff>
    </xdr:from>
    <xdr:to>
      <xdr:col>55</xdr:col>
      <xdr:colOff>50800</xdr:colOff>
      <xdr:row>95</xdr:row>
      <xdr:rowOff>117897</xdr:rowOff>
    </xdr:to>
    <xdr:sp macro="" textlink="">
      <xdr:nvSpPr>
        <xdr:cNvPr id="478" name="楕円 477"/>
        <xdr:cNvSpPr/>
      </xdr:nvSpPr>
      <xdr:spPr>
        <a:xfrm>
          <a:off x="10426700" y="1630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39174</xdr:rowOff>
    </xdr:from>
    <xdr:ext cx="534377" cy="259045"/>
    <xdr:sp macro="" textlink="">
      <xdr:nvSpPr>
        <xdr:cNvPr id="479" name="普通建設事業費 （ うち更新整備　）該当値テキスト"/>
        <xdr:cNvSpPr txBox="1"/>
      </xdr:nvSpPr>
      <xdr:spPr>
        <a:xfrm>
          <a:off x="10528300" y="161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2146</xdr:rowOff>
    </xdr:from>
    <xdr:to>
      <xdr:col>50</xdr:col>
      <xdr:colOff>165100</xdr:colOff>
      <xdr:row>97</xdr:row>
      <xdr:rowOff>103746</xdr:rowOff>
    </xdr:to>
    <xdr:sp macro="" textlink="">
      <xdr:nvSpPr>
        <xdr:cNvPr id="480" name="楕円 479"/>
        <xdr:cNvSpPr/>
      </xdr:nvSpPr>
      <xdr:spPr>
        <a:xfrm>
          <a:off x="9588500" y="166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94873</xdr:rowOff>
    </xdr:from>
    <xdr:ext cx="534377" cy="259045"/>
    <xdr:sp macro="" textlink="">
      <xdr:nvSpPr>
        <xdr:cNvPr id="481" name="テキスト ボックス 480"/>
        <xdr:cNvSpPr txBox="1"/>
      </xdr:nvSpPr>
      <xdr:spPr>
        <a:xfrm>
          <a:off x="9372111" y="167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60827</xdr:rowOff>
    </xdr:from>
    <xdr:to>
      <xdr:col>46</xdr:col>
      <xdr:colOff>38100</xdr:colOff>
      <xdr:row>95</xdr:row>
      <xdr:rowOff>162427</xdr:rowOff>
    </xdr:to>
    <xdr:sp macro="" textlink="">
      <xdr:nvSpPr>
        <xdr:cNvPr id="482" name="楕円 481"/>
        <xdr:cNvSpPr/>
      </xdr:nvSpPr>
      <xdr:spPr>
        <a:xfrm>
          <a:off x="8699500" y="163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153554</xdr:rowOff>
    </xdr:from>
    <xdr:ext cx="534377" cy="259045"/>
    <xdr:sp macro="" textlink="">
      <xdr:nvSpPr>
        <xdr:cNvPr id="483" name="テキスト ボックス 482"/>
        <xdr:cNvSpPr txBox="1"/>
      </xdr:nvSpPr>
      <xdr:spPr>
        <a:xfrm>
          <a:off x="8483111" y="164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11061</xdr:rowOff>
    </xdr:from>
    <xdr:to>
      <xdr:col>41</xdr:col>
      <xdr:colOff>101600</xdr:colOff>
      <xdr:row>96</xdr:row>
      <xdr:rowOff>112661</xdr:rowOff>
    </xdr:to>
    <xdr:sp macro="" textlink="">
      <xdr:nvSpPr>
        <xdr:cNvPr id="484" name="楕円 483"/>
        <xdr:cNvSpPr/>
      </xdr:nvSpPr>
      <xdr:spPr>
        <a:xfrm>
          <a:off x="7810500" y="164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103788</xdr:rowOff>
    </xdr:from>
    <xdr:ext cx="534377" cy="259045"/>
    <xdr:sp macro="" textlink="">
      <xdr:nvSpPr>
        <xdr:cNvPr id="485" name="テキスト ボックス 484"/>
        <xdr:cNvSpPr txBox="1"/>
      </xdr:nvSpPr>
      <xdr:spPr>
        <a:xfrm>
          <a:off x="7594111" y="1656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167379</xdr:rowOff>
    </xdr:from>
    <xdr:to>
      <xdr:col>36</xdr:col>
      <xdr:colOff>165100</xdr:colOff>
      <xdr:row>96</xdr:row>
      <xdr:rowOff>97529</xdr:rowOff>
    </xdr:to>
    <xdr:sp macro="" textlink="">
      <xdr:nvSpPr>
        <xdr:cNvPr id="486" name="楕円 485"/>
        <xdr:cNvSpPr/>
      </xdr:nvSpPr>
      <xdr:spPr>
        <a:xfrm>
          <a:off x="6921500" y="164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88656</xdr:rowOff>
    </xdr:from>
    <xdr:ext cx="534377" cy="259045"/>
    <xdr:sp macro="" textlink="">
      <xdr:nvSpPr>
        <xdr:cNvPr id="487" name="テキスト ボックス 486"/>
        <xdr:cNvSpPr txBox="1"/>
      </xdr:nvSpPr>
      <xdr:spPr>
        <a:xfrm>
          <a:off x="6705111" y="1654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1" name="テキスト ボックス 50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3" name="テキスト ボックス 502"/>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5" name="テキスト ボックス 504"/>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7" name="テキスト ボックス 506"/>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1" name="直線コネクタ 510"/>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4"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5" name="直線コネクタ 514"/>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17" name="災害復旧事業費平均値テキスト"/>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18" name="フローチャート: 判断 517"/>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0" name="フローチャート: 判断 519"/>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1" name="テキスト ボックス 520"/>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3" name="フローチャート: 判断 522"/>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4" name="テキスト ボックス 523"/>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6" name="フローチャート: 判断 525"/>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27" name="テキスト ボックス 526"/>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28" name="フローチャート: 判断 527"/>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29" name="テキスト ボックス 528"/>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6" name="直線コネクタ 615"/>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17"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18" name="直線コネクタ 617"/>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19"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0" name="直線コネクタ 619"/>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49723</xdr:rowOff>
    </xdr:from>
    <xdr:to>
      <xdr:col>85</xdr:col>
      <xdr:colOff>127000</xdr:colOff>
      <xdr:row>77</xdr:row>
      <xdr:rowOff>59553</xdr:rowOff>
    </xdr:to>
    <xdr:cxnSp macro="">
      <xdr:nvCxnSpPr>
        <xdr:cNvPr id="621" name="直線コネクタ 620"/>
        <xdr:cNvCxnSpPr/>
      </xdr:nvCxnSpPr>
      <xdr:spPr>
        <a:xfrm flipV="1">
          <a:off x="15481300" y="13251373"/>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26019</xdr:rowOff>
    </xdr:from>
    <xdr:ext cx="534377" cy="259045"/>
    <xdr:sp macro="" textlink="">
      <xdr:nvSpPr>
        <xdr:cNvPr id="622" name="公債費平均値テキスト"/>
        <xdr:cNvSpPr txBox="1"/>
      </xdr:nvSpPr>
      <xdr:spPr>
        <a:xfrm>
          <a:off x="16370300" y="13227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3" name="フローチャート: 判断 622"/>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59553</xdr:rowOff>
    </xdr:from>
    <xdr:to>
      <xdr:col>81</xdr:col>
      <xdr:colOff>50800</xdr:colOff>
      <xdr:row>77</xdr:row>
      <xdr:rowOff>86390</xdr:rowOff>
    </xdr:to>
    <xdr:cxnSp macro="">
      <xdr:nvCxnSpPr>
        <xdr:cNvPr id="624" name="直線コネクタ 623"/>
        <xdr:cNvCxnSpPr/>
      </xdr:nvCxnSpPr>
      <xdr:spPr>
        <a:xfrm flipV="1">
          <a:off x="14592300" y="13261203"/>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5" name="フローチャート: 判断 624"/>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161076</xdr:rowOff>
    </xdr:from>
    <xdr:ext cx="534377" cy="259045"/>
    <xdr:sp macro="" textlink="">
      <xdr:nvSpPr>
        <xdr:cNvPr id="626" name="テキスト ボックス 625"/>
        <xdr:cNvSpPr txBox="1"/>
      </xdr:nvSpPr>
      <xdr:spPr>
        <a:xfrm>
          <a:off x="15214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86390</xdr:rowOff>
    </xdr:from>
    <xdr:to>
      <xdr:col>76</xdr:col>
      <xdr:colOff>114300</xdr:colOff>
      <xdr:row>77</xdr:row>
      <xdr:rowOff>109662</xdr:rowOff>
    </xdr:to>
    <xdr:cxnSp macro="">
      <xdr:nvCxnSpPr>
        <xdr:cNvPr id="627" name="直線コネクタ 626"/>
        <xdr:cNvCxnSpPr/>
      </xdr:nvCxnSpPr>
      <xdr:spPr>
        <a:xfrm flipV="1">
          <a:off x="13703300" y="13288040"/>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28" name="フローチャート: 判断 627"/>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132250</xdr:rowOff>
    </xdr:from>
    <xdr:ext cx="534377" cy="259045"/>
    <xdr:sp macro="" textlink="">
      <xdr:nvSpPr>
        <xdr:cNvPr id="629" name="テキスト ボックス 628"/>
        <xdr:cNvSpPr txBox="1"/>
      </xdr:nvSpPr>
      <xdr:spPr>
        <a:xfrm>
          <a:off x="14325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109662</xdr:rowOff>
    </xdr:from>
    <xdr:to>
      <xdr:col>71</xdr:col>
      <xdr:colOff>177800</xdr:colOff>
      <xdr:row>77</xdr:row>
      <xdr:rowOff>133345</xdr:rowOff>
    </xdr:to>
    <xdr:cxnSp macro="">
      <xdr:nvCxnSpPr>
        <xdr:cNvPr id="630" name="直線コネクタ 629"/>
        <xdr:cNvCxnSpPr/>
      </xdr:nvCxnSpPr>
      <xdr:spPr>
        <a:xfrm flipV="1">
          <a:off x="12814300" y="13311312"/>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1" name="フローチャート: 判断 630"/>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2" name="テキスト ボックス 631"/>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3" name="フローチャート: 判断 632"/>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4" name="テキスト ボックス 633"/>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170373</xdr:rowOff>
    </xdr:from>
    <xdr:to>
      <xdr:col>85</xdr:col>
      <xdr:colOff>177800</xdr:colOff>
      <xdr:row>77</xdr:row>
      <xdr:rowOff>100523</xdr:rowOff>
    </xdr:to>
    <xdr:sp macro="" textlink="">
      <xdr:nvSpPr>
        <xdr:cNvPr id="640" name="楕円 639"/>
        <xdr:cNvSpPr/>
      </xdr:nvSpPr>
      <xdr:spPr>
        <a:xfrm>
          <a:off x="16268700" y="132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21800</xdr:rowOff>
    </xdr:from>
    <xdr:ext cx="534377" cy="259045"/>
    <xdr:sp macro="" textlink="">
      <xdr:nvSpPr>
        <xdr:cNvPr id="641" name="公債費該当値テキスト"/>
        <xdr:cNvSpPr txBox="1"/>
      </xdr:nvSpPr>
      <xdr:spPr>
        <a:xfrm>
          <a:off x="16370300" y="130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8753</xdr:rowOff>
    </xdr:from>
    <xdr:to>
      <xdr:col>81</xdr:col>
      <xdr:colOff>101600</xdr:colOff>
      <xdr:row>77</xdr:row>
      <xdr:rowOff>110353</xdr:rowOff>
    </xdr:to>
    <xdr:sp macro="" textlink="">
      <xdr:nvSpPr>
        <xdr:cNvPr id="642" name="楕円 641"/>
        <xdr:cNvSpPr/>
      </xdr:nvSpPr>
      <xdr:spPr>
        <a:xfrm>
          <a:off x="15430500" y="13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126880</xdr:rowOff>
    </xdr:from>
    <xdr:ext cx="534377" cy="259045"/>
    <xdr:sp macro="" textlink="">
      <xdr:nvSpPr>
        <xdr:cNvPr id="643" name="テキスト ボックス 642"/>
        <xdr:cNvSpPr txBox="1"/>
      </xdr:nvSpPr>
      <xdr:spPr>
        <a:xfrm>
          <a:off x="15214111" y="1298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35590</xdr:rowOff>
    </xdr:from>
    <xdr:to>
      <xdr:col>76</xdr:col>
      <xdr:colOff>165100</xdr:colOff>
      <xdr:row>77</xdr:row>
      <xdr:rowOff>137190</xdr:rowOff>
    </xdr:to>
    <xdr:sp macro="" textlink="">
      <xdr:nvSpPr>
        <xdr:cNvPr id="644" name="楕円 643"/>
        <xdr:cNvSpPr/>
      </xdr:nvSpPr>
      <xdr:spPr>
        <a:xfrm>
          <a:off x="14541500" y="132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153717</xdr:rowOff>
    </xdr:from>
    <xdr:ext cx="534377" cy="259045"/>
    <xdr:sp macro="" textlink="">
      <xdr:nvSpPr>
        <xdr:cNvPr id="645" name="テキスト ボックス 644"/>
        <xdr:cNvSpPr txBox="1"/>
      </xdr:nvSpPr>
      <xdr:spPr>
        <a:xfrm>
          <a:off x="14325111" y="1301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58862</xdr:rowOff>
    </xdr:from>
    <xdr:to>
      <xdr:col>72</xdr:col>
      <xdr:colOff>38100</xdr:colOff>
      <xdr:row>77</xdr:row>
      <xdr:rowOff>160462</xdr:rowOff>
    </xdr:to>
    <xdr:sp macro="" textlink="">
      <xdr:nvSpPr>
        <xdr:cNvPr id="646" name="楕円 645"/>
        <xdr:cNvSpPr/>
      </xdr:nvSpPr>
      <xdr:spPr>
        <a:xfrm>
          <a:off x="13652500" y="1326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151589</xdr:rowOff>
    </xdr:from>
    <xdr:ext cx="534377" cy="259045"/>
    <xdr:sp macro="" textlink="">
      <xdr:nvSpPr>
        <xdr:cNvPr id="647" name="テキスト ボックス 646"/>
        <xdr:cNvSpPr txBox="1"/>
      </xdr:nvSpPr>
      <xdr:spPr>
        <a:xfrm>
          <a:off x="13436111" y="1335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82545</xdr:rowOff>
    </xdr:from>
    <xdr:to>
      <xdr:col>67</xdr:col>
      <xdr:colOff>101600</xdr:colOff>
      <xdr:row>78</xdr:row>
      <xdr:rowOff>12695</xdr:rowOff>
    </xdr:to>
    <xdr:sp macro="" textlink="">
      <xdr:nvSpPr>
        <xdr:cNvPr id="648" name="楕円 647"/>
        <xdr:cNvSpPr/>
      </xdr:nvSpPr>
      <xdr:spPr>
        <a:xfrm>
          <a:off x="12763500" y="132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3822</xdr:rowOff>
    </xdr:from>
    <xdr:ext cx="534377" cy="259045"/>
    <xdr:sp macro="" textlink="">
      <xdr:nvSpPr>
        <xdr:cNvPr id="649" name="テキスト ボックス 648"/>
        <xdr:cNvSpPr txBox="1"/>
      </xdr:nvSpPr>
      <xdr:spPr>
        <a:xfrm>
          <a:off x="12547111" y="133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1" name="直線コネクタ 670"/>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2"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3" name="直線コネクタ 672"/>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4"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5" name="直線コネクタ 674"/>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55164</xdr:rowOff>
    </xdr:from>
    <xdr:to>
      <xdr:col>85</xdr:col>
      <xdr:colOff>127000</xdr:colOff>
      <xdr:row>98</xdr:row>
      <xdr:rowOff>125161</xdr:rowOff>
    </xdr:to>
    <xdr:cxnSp macro="">
      <xdr:nvCxnSpPr>
        <xdr:cNvPr id="676" name="直線コネクタ 675"/>
        <xdr:cNvCxnSpPr/>
      </xdr:nvCxnSpPr>
      <xdr:spPr>
        <a:xfrm flipV="1">
          <a:off x="15481300" y="16857264"/>
          <a:ext cx="8382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77"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78" name="フローチャート: 判断 677"/>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104358</xdr:rowOff>
    </xdr:from>
    <xdr:to>
      <xdr:col>81</xdr:col>
      <xdr:colOff>50800</xdr:colOff>
      <xdr:row>98</xdr:row>
      <xdr:rowOff>125161</xdr:rowOff>
    </xdr:to>
    <xdr:cxnSp macro="">
      <xdr:nvCxnSpPr>
        <xdr:cNvPr id="679" name="直線コネクタ 678"/>
        <xdr:cNvCxnSpPr/>
      </xdr:nvCxnSpPr>
      <xdr:spPr>
        <a:xfrm>
          <a:off x="14592300" y="16906458"/>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0" name="フローチャート: 判断 679"/>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1" name="テキスト ボックス 680"/>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43825</xdr:rowOff>
    </xdr:from>
    <xdr:to>
      <xdr:col>76</xdr:col>
      <xdr:colOff>114300</xdr:colOff>
      <xdr:row>98</xdr:row>
      <xdr:rowOff>104358</xdr:rowOff>
    </xdr:to>
    <xdr:cxnSp macro="">
      <xdr:nvCxnSpPr>
        <xdr:cNvPr id="682" name="直線コネクタ 681"/>
        <xdr:cNvCxnSpPr/>
      </xdr:nvCxnSpPr>
      <xdr:spPr>
        <a:xfrm>
          <a:off x="13703300" y="16845925"/>
          <a:ext cx="8890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3" name="フローチャート: 判断 682"/>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4" name="テキスト ボックス 683"/>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43825</xdr:rowOff>
    </xdr:from>
    <xdr:to>
      <xdr:col>71</xdr:col>
      <xdr:colOff>177800</xdr:colOff>
      <xdr:row>98</xdr:row>
      <xdr:rowOff>115514</xdr:rowOff>
    </xdr:to>
    <xdr:cxnSp macro="">
      <xdr:nvCxnSpPr>
        <xdr:cNvPr id="685" name="直線コネクタ 684"/>
        <xdr:cNvCxnSpPr/>
      </xdr:nvCxnSpPr>
      <xdr:spPr>
        <a:xfrm flipV="1">
          <a:off x="12814300" y="16845925"/>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6" name="フローチャート: 判断 685"/>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87" name="テキスト ボックス 686"/>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88" name="フローチャート: 判断 687"/>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89" name="テキスト ボックス 688"/>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4364</xdr:rowOff>
    </xdr:from>
    <xdr:to>
      <xdr:col>85</xdr:col>
      <xdr:colOff>177800</xdr:colOff>
      <xdr:row>98</xdr:row>
      <xdr:rowOff>105964</xdr:rowOff>
    </xdr:to>
    <xdr:sp macro="" textlink="">
      <xdr:nvSpPr>
        <xdr:cNvPr id="695" name="楕円 694"/>
        <xdr:cNvSpPr/>
      </xdr:nvSpPr>
      <xdr:spPr>
        <a:xfrm>
          <a:off x="16268700" y="168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90741</xdr:rowOff>
    </xdr:from>
    <xdr:ext cx="469744" cy="259045"/>
    <xdr:sp macro="" textlink="">
      <xdr:nvSpPr>
        <xdr:cNvPr id="696" name="積立金該当値テキスト"/>
        <xdr:cNvSpPr txBox="1"/>
      </xdr:nvSpPr>
      <xdr:spPr>
        <a:xfrm>
          <a:off x="16370300" y="167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74361</xdr:rowOff>
    </xdr:from>
    <xdr:to>
      <xdr:col>81</xdr:col>
      <xdr:colOff>101600</xdr:colOff>
      <xdr:row>99</xdr:row>
      <xdr:rowOff>4511</xdr:rowOff>
    </xdr:to>
    <xdr:sp macro="" textlink="">
      <xdr:nvSpPr>
        <xdr:cNvPr id="697" name="楕円 696"/>
        <xdr:cNvSpPr/>
      </xdr:nvSpPr>
      <xdr:spPr>
        <a:xfrm>
          <a:off x="15430500" y="168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167088</xdr:rowOff>
    </xdr:from>
    <xdr:ext cx="378565" cy="259045"/>
    <xdr:sp macro="" textlink="">
      <xdr:nvSpPr>
        <xdr:cNvPr id="698" name="テキスト ボックス 697"/>
        <xdr:cNvSpPr txBox="1"/>
      </xdr:nvSpPr>
      <xdr:spPr>
        <a:xfrm>
          <a:off x="15292017" y="16969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53558</xdr:rowOff>
    </xdr:from>
    <xdr:to>
      <xdr:col>76</xdr:col>
      <xdr:colOff>165100</xdr:colOff>
      <xdr:row>98</xdr:row>
      <xdr:rowOff>155158</xdr:rowOff>
    </xdr:to>
    <xdr:sp macro="" textlink="">
      <xdr:nvSpPr>
        <xdr:cNvPr id="699" name="楕円 698"/>
        <xdr:cNvSpPr/>
      </xdr:nvSpPr>
      <xdr:spPr>
        <a:xfrm>
          <a:off x="14541500" y="168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146285</xdr:rowOff>
    </xdr:from>
    <xdr:ext cx="378565" cy="259045"/>
    <xdr:sp macro="" textlink="">
      <xdr:nvSpPr>
        <xdr:cNvPr id="700" name="テキスト ボックス 699"/>
        <xdr:cNvSpPr txBox="1"/>
      </xdr:nvSpPr>
      <xdr:spPr>
        <a:xfrm>
          <a:off x="14403017" y="16948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164475</xdr:rowOff>
    </xdr:from>
    <xdr:to>
      <xdr:col>72</xdr:col>
      <xdr:colOff>38100</xdr:colOff>
      <xdr:row>98</xdr:row>
      <xdr:rowOff>94625</xdr:rowOff>
    </xdr:to>
    <xdr:sp macro="" textlink="">
      <xdr:nvSpPr>
        <xdr:cNvPr id="701" name="楕円 700"/>
        <xdr:cNvSpPr/>
      </xdr:nvSpPr>
      <xdr:spPr>
        <a:xfrm>
          <a:off x="13652500" y="167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85752</xdr:rowOff>
    </xdr:from>
    <xdr:ext cx="469744" cy="259045"/>
    <xdr:sp macro="" textlink="">
      <xdr:nvSpPr>
        <xdr:cNvPr id="702" name="テキスト ボックス 701"/>
        <xdr:cNvSpPr txBox="1"/>
      </xdr:nvSpPr>
      <xdr:spPr>
        <a:xfrm>
          <a:off x="13468428" y="1688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64714</xdr:rowOff>
    </xdr:from>
    <xdr:to>
      <xdr:col>67</xdr:col>
      <xdr:colOff>101600</xdr:colOff>
      <xdr:row>98</xdr:row>
      <xdr:rowOff>166314</xdr:rowOff>
    </xdr:to>
    <xdr:sp macro="" textlink="">
      <xdr:nvSpPr>
        <xdr:cNvPr id="703" name="楕円 702"/>
        <xdr:cNvSpPr/>
      </xdr:nvSpPr>
      <xdr:spPr>
        <a:xfrm>
          <a:off x="12763500" y="168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157441</xdr:rowOff>
    </xdr:from>
    <xdr:ext cx="378565" cy="259045"/>
    <xdr:sp macro="" textlink="">
      <xdr:nvSpPr>
        <xdr:cNvPr id="704" name="テキスト ボックス 703"/>
        <xdr:cNvSpPr txBox="1"/>
      </xdr:nvSpPr>
      <xdr:spPr>
        <a:xfrm>
          <a:off x="12625017" y="16959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6" name="直線コネクタ 725"/>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29"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0" name="直線コネクタ 729"/>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99466</xdr:rowOff>
    </xdr:from>
    <xdr:to>
      <xdr:col>116</xdr:col>
      <xdr:colOff>63500</xdr:colOff>
      <xdr:row>36</xdr:row>
      <xdr:rowOff>115469</xdr:rowOff>
    </xdr:to>
    <xdr:cxnSp macro="">
      <xdr:nvCxnSpPr>
        <xdr:cNvPr id="731" name="直線コネクタ 730"/>
        <xdr:cNvCxnSpPr/>
      </xdr:nvCxnSpPr>
      <xdr:spPr>
        <a:xfrm flipV="1">
          <a:off x="21323300" y="6271666"/>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110533</xdr:rowOff>
    </xdr:from>
    <xdr:ext cx="469744" cy="259045"/>
    <xdr:sp macro="" textlink="">
      <xdr:nvSpPr>
        <xdr:cNvPr id="732" name="投資及び出資金平均値テキスト"/>
        <xdr:cNvSpPr txBox="1"/>
      </xdr:nvSpPr>
      <xdr:spPr>
        <a:xfrm>
          <a:off x="22212300" y="6282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3" name="フローチャート: 判断 732"/>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115469</xdr:rowOff>
    </xdr:from>
    <xdr:to>
      <xdr:col>111</xdr:col>
      <xdr:colOff>177800</xdr:colOff>
      <xdr:row>36</xdr:row>
      <xdr:rowOff>130327</xdr:rowOff>
    </xdr:to>
    <xdr:cxnSp macro="">
      <xdr:nvCxnSpPr>
        <xdr:cNvPr id="734" name="直線コネクタ 733"/>
        <xdr:cNvCxnSpPr/>
      </xdr:nvCxnSpPr>
      <xdr:spPr>
        <a:xfrm flipV="1">
          <a:off x="20434300" y="6287669"/>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5" name="フローチャート: 判断 734"/>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19092</xdr:rowOff>
    </xdr:from>
    <xdr:ext cx="469744" cy="259045"/>
    <xdr:sp macro="" textlink="">
      <xdr:nvSpPr>
        <xdr:cNvPr id="736" name="テキスト ボックス 735"/>
        <xdr:cNvSpPr txBox="1"/>
      </xdr:nvSpPr>
      <xdr:spPr>
        <a:xfrm>
          <a:off x="21088428" y="636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130327</xdr:rowOff>
    </xdr:from>
    <xdr:to>
      <xdr:col>107</xdr:col>
      <xdr:colOff>50800</xdr:colOff>
      <xdr:row>36</xdr:row>
      <xdr:rowOff>162560</xdr:rowOff>
    </xdr:to>
    <xdr:cxnSp macro="">
      <xdr:nvCxnSpPr>
        <xdr:cNvPr id="737" name="直線コネクタ 736"/>
        <xdr:cNvCxnSpPr/>
      </xdr:nvCxnSpPr>
      <xdr:spPr>
        <a:xfrm flipV="1">
          <a:off x="19545300" y="6302527"/>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38" name="フローチャート: 判断 737"/>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100017</xdr:rowOff>
    </xdr:from>
    <xdr:ext cx="469744" cy="259045"/>
    <xdr:sp macro="" textlink="">
      <xdr:nvSpPr>
        <xdr:cNvPr id="739" name="テキスト ボックス 738"/>
        <xdr:cNvSpPr txBox="1"/>
      </xdr:nvSpPr>
      <xdr:spPr>
        <a:xfrm>
          <a:off x="20199428" y="64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67463</xdr:rowOff>
    </xdr:from>
    <xdr:to>
      <xdr:col>102</xdr:col>
      <xdr:colOff>114300</xdr:colOff>
      <xdr:row>36</xdr:row>
      <xdr:rowOff>162560</xdr:rowOff>
    </xdr:to>
    <xdr:cxnSp macro="">
      <xdr:nvCxnSpPr>
        <xdr:cNvPr id="740" name="直線コネクタ 739"/>
        <xdr:cNvCxnSpPr/>
      </xdr:nvCxnSpPr>
      <xdr:spPr>
        <a:xfrm>
          <a:off x="18656300" y="5725313"/>
          <a:ext cx="889000" cy="60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1" name="フローチャート: 判断 740"/>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85386</xdr:rowOff>
    </xdr:from>
    <xdr:ext cx="469744" cy="259045"/>
    <xdr:sp macro="" textlink="">
      <xdr:nvSpPr>
        <xdr:cNvPr id="742" name="テキスト ボックス 741"/>
        <xdr:cNvSpPr txBox="1"/>
      </xdr:nvSpPr>
      <xdr:spPr>
        <a:xfrm>
          <a:off x="19310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3" name="フローチャート: 判断 742"/>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50868</xdr:rowOff>
    </xdr:from>
    <xdr:ext cx="469744" cy="259045"/>
    <xdr:sp macro="" textlink="">
      <xdr:nvSpPr>
        <xdr:cNvPr id="744" name="テキスト ボックス 743"/>
        <xdr:cNvSpPr txBox="1"/>
      </xdr:nvSpPr>
      <xdr:spPr>
        <a:xfrm>
          <a:off x="18421428" y="63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48666</xdr:rowOff>
    </xdr:from>
    <xdr:to>
      <xdr:col>116</xdr:col>
      <xdr:colOff>114300</xdr:colOff>
      <xdr:row>36</xdr:row>
      <xdr:rowOff>150266</xdr:rowOff>
    </xdr:to>
    <xdr:sp macro="" textlink="">
      <xdr:nvSpPr>
        <xdr:cNvPr id="750" name="楕円 749"/>
        <xdr:cNvSpPr/>
      </xdr:nvSpPr>
      <xdr:spPr>
        <a:xfrm>
          <a:off x="22110700" y="62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71543</xdr:rowOff>
    </xdr:from>
    <xdr:ext cx="469744" cy="259045"/>
    <xdr:sp macro="" textlink="">
      <xdr:nvSpPr>
        <xdr:cNvPr id="751" name="投資及び出資金該当値テキスト"/>
        <xdr:cNvSpPr txBox="1"/>
      </xdr:nvSpPr>
      <xdr:spPr>
        <a:xfrm>
          <a:off x="22212300" y="60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64669</xdr:rowOff>
    </xdr:from>
    <xdr:to>
      <xdr:col>112</xdr:col>
      <xdr:colOff>38100</xdr:colOff>
      <xdr:row>36</xdr:row>
      <xdr:rowOff>166269</xdr:rowOff>
    </xdr:to>
    <xdr:sp macro="" textlink="">
      <xdr:nvSpPr>
        <xdr:cNvPr id="752" name="楕円 751"/>
        <xdr:cNvSpPr/>
      </xdr:nvSpPr>
      <xdr:spPr>
        <a:xfrm>
          <a:off x="21272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11346</xdr:rowOff>
    </xdr:from>
    <xdr:ext cx="469744" cy="259045"/>
    <xdr:sp macro="" textlink="">
      <xdr:nvSpPr>
        <xdr:cNvPr id="753" name="テキスト ボックス 752"/>
        <xdr:cNvSpPr txBox="1"/>
      </xdr:nvSpPr>
      <xdr:spPr>
        <a:xfrm>
          <a:off x="21088428" y="601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79527</xdr:rowOff>
    </xdr:from>
    <xdr:to>
      <xdr:col>107</xdr:col>
      <xdr:colOff>101600</xdr:colOff>
      <xdr:row>37</xdr:row>
      <xdr:rowOff>9677</xdr:rowOff>
    </xdr:to>
    <xdr:sp macro="" textlink="">
      <xdr:nvSpPr>
        <xdr:cNvPr id="754" name="楕円 753"/>
        <xdr:cNvSpPr/>
      </xdr:nvSpPr>
      <xdr:spPr>
        <a:xfrm>
          <a:off x="20383500" y="62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26204</xdr:rowOff>
    </xdr:from>
    <xdr:ext cx="469744" cy="259045"/>
    <xdr:sp macro="" textlink="">
      <xdr:nvSpPr>
        <xdr:cNvPr id="755" name="テキスト ボックス 754"/>
        <xdr:cNvSpPr txBox="1"/>
      </xdr:nvSpPr>
      <xdr:spPr>
        <a:xfrm>
          <a:off x="20199428" y="60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111760</xdr:rowOff>
    </xdr:from>
    <xdr:to>
      <xdr:col>102</xdr:col>
      <xdr:colOff>165100</xdr:colOff>
      <xdr:row>37</xdr:row>
      <xdr:rowOff>41910</xdr:rowOff>
    </xdr:to>
    <xdr:sp macro="" textlink="">
      <xdr:nvSpPr>
        <xdr:cNvPr id="756" name="楕円 755"/>
        <xdr:cNvSpPr/>
      </xdr:nvSpPr>
      <xdr:spPr>
        <a:xfrm>
          <a:off x="19494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58437</xdr:rowOff>
    </xdr:from>
    <xdr:ext cx="469744" cy="259045"/>
    <xdr:sp macro="" textlink="">
      <xdr:nvSpPr>
        <xdr:cNvPr id="757" name="テキスト ボックス 756"/>
        <xdr:cNvSpPr txBox="1"/>
      </xdr:nvSpPr>
      <xdr:spPr>
        <a:xfrm>
          <a:off x="19310428" y="60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16663</xdr:rowOff>
    </xdr:from>
    <xdr:to>
      <xdr:col>98</xdr:col>
      <xdr:colOff>38100</xdr:colOff>
      <xdr:row>33</xdr:row>
      <xdr:rowOff>118263</xdr:rowOff>
    </xdr:to>
    <xdr:sp macro="" textlink="">
      <xdr:nvSpPr>
        <xdr:cNvPr id="758" name="楕円 757"/>
        <xdr:cNvSpPr/>
      </xdr:nvSpPr>
      <xdr:spPr>
        <a:xfrm>
          <a:off x="18605500" y="56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134790</xdr:rowOff>
    </xdr:from>
    <xdr:ext cx="469744" cy="259045"/>
    <xdr:sp macro="" textlink="">
      <xdr:nvSpPr>
        <xdr:cNvPr id="759" name="テキスト ボックス 758"/>
        <xdr:cNvSpPr txBox="1"/>
      </xdr:nvSpPr>
      <xdr:spPr>
        <a:xfrm>
          <a:off x="18421428" y="54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1" name="直線コネクタ 780"/>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4"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5" name="直線コネクタ 784"/>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84333</xdr:rowOff>
    </xdr:from>
    <xdr:to>
      <xdr:col>116</xdr:col>
      <xdr:colOff>63500</xdr:colOff>
      <xdr:row>58</xdr:row>
      <xdr:rowOff>84470</xdr:rowOff>
    </xdr:to>
    <xdr:cxnSp macro="">
      <xdr:nvCxnSpPr>
        <xdr:cNvPr id="786" name="直線コネクタ 785"/>
        <xdr:cNvCxnSpPr/>
      </xdr:nvCxnSpPr>
      <xdr:spPr>
        <a:xfrm>
          <a:off x="21323300" y="1002843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87" name="貸付金平均値テキスト"/>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88" name="フローチャート: 判断 787"/>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84104</xdr:rowOff>
    </xdr:from>
    <xdr:to>
      <xdr:col>111</xdr:col>
      <xdr:colOff>177800</xdr:colOff>
      <xdr:row>58</xdr:row>
      <xdr:rowOff>84333</xdr:rowOff>
    </xdr:to>
    <xdr:cxnSp macro="">
      <xdr:nvCxnSpPr>
        <xdr:cNvPr id="789" name="直線コネクタ 788"/>
        <xdr:cNvCxnSpPr/>
      </xdr:nvCxnSpPr>
      <xdr:spPr>
        <a:xfrm>
          <a:off x="20434300" y="1002820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0" name="フローチャート: 判断 789"/>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1" name="テキスト ボックス 790"/>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84104</xdr:rowOff>
    </xdr:from>
    <xdr:to>
      <xdr:col>107</xdr:col>
      <xdr:colOff>50800</xdr:colOff>
      <xdr:row>58</xdr:row>
      <xdr:rowOff>84470</xdr:rowOff>
    </xdr:to>
    <xdr:cxnSp macro="">
      <xdr:nvCxnSpPr>
        <xdr:cNvPr id="792" name="直線コネクタ 791"/>
        <xdr:cNvCxnSpPr/>
      </xdr:nvCxnSpPr>
      <xdr:spPr>
        <a:xfrm flipV="1">
          <a:off x="19545300" y="1002820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3" name="フローチャート: 判断 792"/>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4" name="テキスト ボックス 793"/>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84424</xdr:rowOff>
    </xdr:from>
    <xdr:to>
      <xdr:col>102</xdr:col>
      <xdr:colOff>114300</xdr:colOff>
      <xdr:row>58</xdr:row>
      <xdr:rowOff>84470</xdr:rowOff>
    </xdr:to>
    <xdr:cxnSp macro="">
      <xdr:nvCxnSpPr>
        <xdr:cNvPr id="795" name="直線コネクタ 794"/>
        <xdr:cNvCxnSpPr/>
      </xdr:nvCxnSpPr>
      <xdr:spPr>
        <a:xfrm>
          <a:off x="18656300" y="1002852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6" name="フローチャート: 判断 795"/>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797" name="テキスト ボックス 796"/>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798" name="フローチャート: 判断 797"/>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799" name="テキスト ボックス 798"/>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33670</xdr:rowOff>
    </xdr:from>
    <xdr:to>
      <xdr:col>116</xdr:col>
      <xdr:colOff>114300</xdr:colOff>
      <xdr:row>58</xdr:row>
      <xdr:rowOff>135270</xdr:rowOff>
    </xdr:to>
    <xdr:sp macro="" textlink="">
      <xdr:nvSpPr>
        <xdr:cNvPr id="805" name="楕円 804"/>
        <xdr:cNvSpPr/>
      </xdr:nvSpPr>
      <xdr:spPr>
        <a:xfrm>
          <a:off x="221107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120047</xdr:rowOff>
    </xdr:from>
    <xdr:ext cx="469744" cy="259045"/>
    <xdr:sp macro="" textlink="">
      <xdr:nvSpPr>
        <xdr:cNvPr id="806" name="貸付金該当値テキスト"/>
        <xdr:cNvSpPr txBox="1"/>
      </xdr:nvSpPr>
      <xdr:spPr>
        <a:xfrm>
          <a:off x="22212300" y="989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33533</xdr:rowOff>
    </xdr:from>
    <xdr:to>
      <xdr:col>112</xdr:col>
      <xdr:colOff>38100</xdr:colOff>
      <xdr:row>58</xdr:row>
      <xdr:rowOff>135133</xdr:rowOff>
    </xdr:to>
    <xdr:sp macro="" textlink="">
      <xdr:nvSpPr>
        <xdr:cNvPr id="807" name="楕円 806"/>
        <xdr:cNvSpPr/>
      </xdr:nvSpPr>
      <xdr:spPr>
        <a:xfrm>
          <a:off x="21272500" y="99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126260</xdr:rowOff>
    </xdr:from>
    <xdr:ext cx="469744" cy="259045"/>
    <xdr:sp macro="" textlink="">
      <xdr:nvSpPr>
        <xdr:cNvPr id="808" name="テキスト ボックス 807"/>
        <xdr:cNvSpPr txBox="1"/>
      </xdr:nvSpPr>
      <xdr:spPr>
        <a:xfrm>
          <a:off x="21088428" y="1007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33304</xdr:rowOff>
    </xdr:from>
    <xdr:to>
      <xdr:col>107</xdr:col>
      <xdr:colOff>101600</xdr:colOff>
      <xdr:row>58</xdr:row>
      <xdr:rowOff>134904</xdr:rowOff>
    </xdr:to>
    <xdr:sp macro="" textlink="">
      <xdr:nvSpPr>
        <xdr:cNvPr id="809" name="楕円 808"/>
        <xdr:cNvSpPr/>
      </xdr:nvSpPr>
      <xdr:spPr>
        <a:xfrm>
          <a:off x="20383500" y="99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126031</xdr:rowOff>
    </xdr:from>
    <xdr:ext cx="469744" cy="259045"/>
    <xdr:sp macro="" textlink="">
      <xdr:nvSpPr>
        <xdr:cNvPr id="810" name="テキスト ボックス 809"/>
        <xdr:cNvSpPr txBox="1"/>
      </xdr:nvSpPr>
      <xdr:spPr>
        <a:xfrm>
          <a:off x="20199428" y="1007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33670</xdr:rowOff>
    </xdr:from>
    <xdr:to>
      <xdr:col>102</xdr:col>
      <xdr:colOff>165100</xdr:colOff>
      <xdr:row>58</xdr:row>
      <xdr:rowOff>135270</xdr:rowOff>
    </xdr:to>
    <xdr:sp macro="" textlink="">
      <xdr:nvSpPr>
        <xdr:cNvPr id="811" name="楕円 810"/>
        <xdr:cNvSpPr/>
      </xdr:nvSpPr>
      <xdr:spPr>
        <a:xfrm>
          <a:off x="19494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126397</xdr:rowOff>
    </xdr:from>
    <xdr:ext cx="469744" cy="259045"/>
    <xdr:sp macro="" textlink="">
      <xdr:nvSpPr>
        <xdr:cNvPr id="812" name="テキスト ボックス 811"/>
        <xdr:cNvSpPr txBox="1"/>
      </xdr:nvSpPr>
      <xdr:spPr>
        <a:xfrm>
          <a:off x="19310428" y="100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33624</xdr:rowOff>
    </xdr:from>
    <xdr:to>
      <xdr:col>98</xdr:col>
      <xdr:colOff>38100</xdr:colOff>
      <xdr:row>58</xdr:row>
      <xdr:rowOff>135224</xdr:rowOff>
    </xdr:to>
    <xdr:sp macro="" textlink="">
      <xdr:nvSpPr>
        <xdr:cNvPr id="813" name="楕円 812"/>
        <xdr:cNvSpPr/>
      </xdr:nvSpPr>
      <xdr:spPr>
        <a:xfrm>
          <a:off x="18605500" y="99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126351</xdr:rowOff>
    </xdr:from>
    <xdr:ext cx="469744" cy="259045"/>
    <xdr:sp macro="" textlink="">
      <xdr:nvSpPr>
        <xdr:cNvPr id="814" name="テキスト ボックス 813"/>
        <xdr:cNvSpPr txBox="1"/>
      </xdr:nvSpPr>
      <xdr:spPr>
        <a:xfrm>
          <a:off x="18421428" y="1007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37" name="直線コネクタ 836"/>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38"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39" name="直線コネクタ 838"/>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0"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1" name="直線コネクタ 840"/>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121824</xdr:rowOff>
    </xdr:from>
    <xdr:to>
      <xdr:col>116</xdr:col>
      <xdr:colOff>63500</xdr:colOff>
      <xdr:row>72</xdr:row>
      <xdr:rowOff>151861</xdr:rowOff>
    </xdr:to>
    <xdr:cxnSp macro="">
      <xdr:nvCxnSpPr>
        <xdr:cNvPr id="842" name="直線コネクタ 841"/>
        <xdr:cNvCxnSpPr/>
      </xdr:nvCxnSpPr>
      <xdr:spPr>
        <a:xfrm>
          <a:off x="21323300" y="12466224"/>
          <a:ext cx="8382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138285</xdr:rowOff>
    </xdr:from>
    <xdr:ext cx="534377" cy="259045"/>
    <xdr:sp macro="" textlink="">
      <xdr:nvSpPr>
        <xdr:cNvPr id="843" name="繰出金平均値テキスト"/>
        <xdr:cNvSpPr txBox="1"/>
      </xdr:nvSpPr>
      <xdr:spPr>
        <a:xfrm>
          <a:off x="22212300" y="1248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4" name="フローチャート: 判断 843"/>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54066</xdr:rowOff>
    </xdr:from>
    <xdr:to>
      <xdr:col>111</xdr:col>
      <xdr:colOff>177800</xdr:colOff>
      <xdr:row>72</xdr:row>
      <xdr:rowOff>121824</xdr:rowOff>
    </xdr:to>
    <xdr:cxnSp macro="">
      <xdr:nvCxnSpPr>
        <xdr:cNvPr id="845" name="直線コネクタ 844"/>
        <xdr:cNvCxnSpPr/>
      </xdr:nvCxnSpPr>
      <xdr:spPr>
        <a:xfrm>
          <a:off x="20434300" y="12398466"/>
          <a:ext cx="889000" cy="6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6" name="フローチャート: 判断 845"/>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4828</xdr:rowOff>
    </xdr:from>
    <xdr:ext cx="534377" cy="259045"/>
    <xdr:sp macro="" textlink="">
      <xdr:nvSpPr>
        <xdr:cNvPr id="847" name="テキスト ボックス 846"/>
        <xdr:cNvSpPr txBox="1"/>
      </xdr:nvSpPr>
      <xdr:spPr>
        <a:xfrm>
          <a:off x="21056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54066</xdr:rowOff>
    </xdr:from>
    <xdr:to>
      <xdr:col>107</xdr:col>
      <xdr:colOff>50800</xdr:colOff>
      <xdr:row>72</xdr:row>
      <xdr:rowOff>105364</xdr:rowOff>
    </xdr:to>
    <xdr:cxnSp macro="">
      <xdr:nvCxnSpPr>
        <xdr:cNvPr id="848" name="直線コネクタ 847"/>
        <xdr:cNvCxnSpPr/>
      </xdr:nvCxnSpPr>
      <xdr:spPr>
        <a:xfrm flipV="1">
          <a:off x="19545300" y="12398466"/>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49" name="フローチャート: 判断 848"/>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27870</xdr:rowOff>
    </xdr:from>
    <xdr:ext cx="534377" cy="259045"/>
    <xdr:sp macro="" textlink="">
      <xdr:nvSpPr>
        <xdr:cNvPr id="850" name="テキスト ボックス 849"/>
        <xdr:cNvSpPr txBox="1"/>
      </xdr:nvSpPr>
      <xdr:spPr>
        <a:xfrm>
          <a:off x="20167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124201</xdr:rowOff>
    </xdr:from>
    <xdr:to>
      <xdr:col>102</xdr:col>
      <xdr:colOff>114300</xdr:colOff>
      <xdr:row>72</xdr:row>
      <xdr:rowOff>105364</xdr:rowOff>
    </xdr:to>
    <xdr:cxnSp macro="">
      <xdr:nvCxnSpPr>
        <xdr:cNvPr id="851" name="直線コネクタ 850"/>
        <xdr:cNvCxnSpPr/>
      </xdr:nvCxnSpPr>
      <xdr:spPr>
        <a:xfrm>
          <a:off x="18656300" y="12297151"/>
          <a:ext cx="889000" cy="15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2" name="フローチャート: 判断 851"/>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4873</xdr:rowOff>
    </xdr:from>
    <xdr:ext cx="534377" cy="259045"/>
    <xdr:sp macro="" textlink="">
      <xdr:nvSpPr>
        <xdr:cNvPr id="853" name="テキスト ボックス 852"/>
        <xdr:cNvSpPr txBox="1"/>
      </xdr:nvSpPr>
      <xdr:spPr>
        <a:xfrm>
          <a:off x="19278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4" name="フローチャート: 判断 853"/>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125483</xdr:rowOff>
    </xdr:from>
    <xdr:ext cx="534377" cy="259045"/>
    <xdr:sp macro="" textlink="">
      <xdr:nvSpPr>
        <xdr:cNvPr id="855" name="テキスト ボックス 854"/>
        <xdr:cNvSpPr txBox="1"/>
      </xdr:nvSpPr>
      <xdr:spPr>
        <a:xfrm>
          <a:off x="18389111" y="124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101061</xdr:rowOff>
    </xdr:from>
    <xdr:to>
      <xdr:col>116</xdr:col>
      <xdr:colOff>114300</xdr:colOff>
      <xdr:row>73</xdr:row>
      <xdr:rowOff>31211</xdr:rowOff>
    </xdr:to>
    <xdr:sp macro="" textlink="">
      <xdr:nvSpPr>
        <xdr:cNvPr id="861" name="楕円 860"/>
        <xdr:cNvSpPr/>
      </xdr:nvSpPr>
      <xdr:spPr>
        <a:xfrm>
          <a:off x="22110700" y="124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123938</xdr:rowOff>
    </xdr:from>
    <xdr:ext cx="534377" cy="259045"/>
    <xdr:sp macro="" textlink="">
      <xdr:nvSpPr>
        <xdr:cNvPr id="862" name="繰出金該当値テキスト"/>
        <xdr:cNvSpPr txBox="1"/>
      </xdr:nvSpPr>
      <xdr:spPr>
        <a:xfrm>
          <a:off x="22212300" y="1229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71024</xdr:rowOff>
    </xdr:from>
    <xdr:to>
      <xdr:col>112</xdr:col>
      <xdr:colOff>38100</xdr:colOff>
      <xdr:row>73</xdr:row>
      <xdr:rowOff>1174</xdr:rowOff>
    </xdr:to>
    <xdr:sp macro="" textlink="">
      <xdr:nvSpPr>
        <xdr:cNvPr id="863" name="楕円 862"/>
        <xdr:cNvSpPr/>
      </xdr:nvSpPr>
      <xdr:spPr>
        <a:xfrm>
          <a:off x="21272500" y="124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17701</xdr:rowOff>
    </xdr:from>
    <xdr:ext cx="534377" cy="259045"/>
    <xdr:sp macro="" textlink="">
      <xdr:nvSpPr>
        <xdr:cNvPr id="864" name="テキスト ボックス 863"/>
        <xdr:cNvSpPr txBox="1"/>
      </xdr:nvSpPr>
      <xdr:spPr>
        <a:xfrm>
          <a:off x="21056111" y="121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3266</xdr:rowOff>
    </xdr:from>
    <xdr:to>
      <xdr:col>107</xdr:col>
      <xdr:colOff>101600</xdr:colOff>
      <xdr:row>72</xdr:row>
      <xdr:rowOff>104866</xdr:rowOff>
    </xdr:to>
    <xdr:sp macro="" textlink="">
      <xdr:nvSpPr>
        <xdr:cNvPr id="865" name="楕円 864"/>
        <xdr:cNvSpPr/>
      </xdr:nvSpPr>
      <xdr:spPr>
        <a:xfrm>
          <a:off x="20383500" y="123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121393</xdr:rowOff>
    </xdr:from>
    <xdr:ext cx="534377" cy="259045"/>
    <xdr:sp macro="" textlink="">
      <xdr:nvSpPr>
        <xdr:cNvPr id="866" name="テキスト ボックス 865"/>
        <xdr:cNvSpPr txBox="1"/>
      </xdr:nvSpPr>
      <xdr:spPr>
        <a:xfrm>
          <a:off x="20167111" y="1212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54564</xdr:rowOff>
    </xdr:from>
    <xdr:to>
      <xdr:col>102</xdr:col>
      <xdr:colOff>165100</xdr:colOff>
      <xdr:row>72</xdr:row>
      <xdr:rowOff>156164</xdr:rowOff>
    </xdr:to>
    <xdr:sp macro="" textlink="">
      <xdr:nvSpPr>
        <xdr:cNvPr id="867" name="楕円 866"/>
        <xdr:cNvSpPr/>
      </xdr:nvSpPr>
      <xdr:spPr>
        <a:xfrm>
          <a:off x="19494500" y="123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1241</xdr:rowOff>
    </xdr:from>
    <xdr:ext cx="534377" cy="259045"/>
    <xdr:sp macro="" textlink="">
      <xdr:nvSpPr>
        <xdr:cNvPr id="868" name="テキスト ボックス 867"/>
        <xdr:cNvSpPr txBox="1"/>
      </xdr:nvSpPr>
      <xdr:spPr>
        <a:xfrm>
          <a:off x="19278111" y="121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73401</xdr:rowOff>
    </xdr:from>
    <xdr:to>
      <xdr:col>98</xdr:col>
      <xdr:colOff>38100</xdr:colOff>
      <xdr:row>72</xdr:row>
      <xdr:rowOff>3551</xdr:rowOff>
    </xdr:to>
    <xdr:sp macro="" textlink="">
      <xdr:nvSpPr>
        <xdr:cNvPr id="869" name="楕円 868"/>
        <xdr:cNvSpPr/>
      </xdr:nvSpPr>
      <xdr:spPr>
        <a:xfrm>
          <a:off x="18605500" y="122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20078</xdr:rowOff>
    </xdr:from>
    <xdr:ext cx="534377" cy="259045"/>
    <xdr:sp macro="" textlink="">
      <xdr:nvSpPr>
        <xdr:cNvPr id="870" name="テキスト ボックス 869"/>
        <xdr:cNvSpPr txBox="1"/>
      </xdr:nvSpPr>
      <xdr:spPr>
        <a:xfrm>
          <a:off x="18389111" y="1202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431,499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類似団体と比較して一人当たりコストが低い状況となっている。これは、年功的な給与上昇を抑制したこと及び春日部市職員定員管理計画等の着実な実施等によるものであるが、今後も指定管理者制度の導入などにより、コスト削減を図ることと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57,812</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おり、類似団体と比較して一人当たりコストが高い状況となっている。</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小・中学校情報教育推進事業において、学校の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ICT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環境の充実のため、校内通信ネットワーク環境を整備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したことによるものである。</a:t>
          </a:r>
          <a:r>
            <a:rPr lang="ja-JP" altLang="ja-JP"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lang="ja-JP" altLang="en-US"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lang="ja-JP" altLang="ja-JP"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行財政改革の取り組みによる経常経費の削減に努める。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131,348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107,551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円の増となっている。これは、特別定額給付金給付事業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23,356,800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千円の皆増によるものであり、令和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年度においては減少が見込まれる。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149497</xdr:rowOff>
    </xdr:from>
    <xdr:to>
      <xdr:col>24</xdr:col>
      <xdr:colOff>63500</xdr:colOff>
      <xdr:row>35</xdr:row>
      <xdr:rowOff>154396</xdr:rowOff>
    </xdr:to>
    <xdr:cxnSp macro="">
      <xdr:nvCxnSpPr>
        <xdr:cNvPr id="63" name="直線コネクタ 62"/>
        <xdr:cNvCxnSpPr/>
      </xdr:nvCxnSpPr>
      <xdr:spPr>
        <a:xfrm>
          <a:off x="3797300" y="5978797"/>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56260</xdr:rowOff>
    </xdr:from>
    <xdr:ext cx="469744" cy="259045"/>
    <xdr:sp macro="" textlink="">
      <xdr:nvSpPr>
        <xdr:cNvPr id="64" name="議会費平均値テキスト"/>
        <xdr:cNvSpPr txBox="1"/>
      </xdr:nvSpPr>
      <xdr:spPr>
        <a:xfrm>
          <a:off x="4686300" y="588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149497</xdr:rowOff>
    </xdr:from>
    <xdr:to>
      <xdr:col>19</xdr:col>
      <xdr:colOff>177800</xdr:colOff>
      <xdr:row>35</xdr:row>
      <xdr:rowOff>58057</xdr:rowOff>
    </xdr:to>
    <xdr:cxnSp macro="">
      <xdr:nvCxnSpPr>
        <xdr:cNvPr id="66" name="直線コネクタ 65"/>
        <xdr:cNvCxnSpPr/>
      </xdr:nvCxnSpPr>
      <xdr:spPr>
        <a:xfrm flipV="1">
          <a:off x="2908300" y="597879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31931</xdr:rowOff>
    </xdr:from>
    <xdr:to>
      <xdr:col>15</xdr:col>
      <xdr:colOff>50800</xdr:colOff>
      <xdr:row>35</xdr:row>
      <xdr:rowOff>58057</xdr:rowOff>
    </xdr:to>
    <xdr:cxnSp macro="">
      <xdr:nvCxnSpPr>
        <xdr:cNvPr id="69" name="直線コネクタ 68"/>
        <xdr:cNvCxnSpPr/>
      </xdr:nvCxnSpPr>
      <xdr:spPr>
        <a:xfrm>
          <a:off x="2019300" y="60326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120106</xdr:rowOff>
    </xdr:from>
    <xdr:to>
      <xdr:col>10</xdr:col>
      <xdr:colOff>114300</xdr:colOff>
      <xdr:row>35</xdr:row>
      <xdr:rowOff>31931</xdr:rowOff>
    </xdr:to>
    <xdr:cxnSp macro="">
      <xdr:nvCxnSpPr>
        <xdr:cNvPr id="72" name="直線コネクタ 71"/>
        <xdr:cNvCxnSpPr/>
      </xdr:nvCxnSpPr>
      <xdr:spPr>
        <a:xfrm>
          <a:off x="1130300" y="594940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103596</xdr:rowOff>
    </xdr:from>
    <xdr:to>
      <xdr:col>24</xdr:col>
      <xdr:colOff>114300</xdr:colOff>
      <xdr:row>36</xdr:row>
      <xdr:rowOff>33746</xdr:rowOff>
    </xdr:to>
    <xdr:sp macro="" textlink="">
      <xdr:nvSpPr>
        <xdr:cNvPr id="82" name="楕円 81"/>
        <xdr:cNvSpPr/>
      </xdr:nvSpPr>
      <xdr:spPr>
        <a:xfrm>
          <a:off x="4584700" y="6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82023</xdr:rowOff>
    </xdr:from>
    <xdr:ext cx="469744" cy="259045"/>
    <xdr:sp macro="" textlink="">
      <xdr:nvSpPr>
        <xdr:cNvPr id="83" name="議会費該当値テキスト"/>
        <xdr:cNvSpPr txBox="1"/>
      </xdr:nvSpPr>
      <xdr:spPr>
        <a:xfrm>
          <a:off x="4686300" y="608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98697</xdr:rowOff>
    </xdr:from>
    <xdr:to>
      <xdr:col>20</xdr:col>
      <xdr:colOff>38100</xdr:colOff>
      <xdr:row>35</xdr:row>
      <xdr:rowOff>28847</xdr:rowOff>
    </xdr:to>
    <xdr:sp macro="" textlink="">
      <xdr:nvSpPr>
        <xdr:cNvPr id="84" name="楕円 83"/>
        <xdr:cNvSpPr/>
      </xdr:nvSpPr>
      <xdr:spPr>
        <a:xfrm>
          <a:off x="3746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45374</xdr:rowOff>
    </xdr:from>
    <xdr:ext cx="469744" cy="259045"/>
    <xdr:sp macro="" textlink="">
      <xdr:nvSpPr>
        <xdr:cNvPr id="85" name="テキスト ボックス 84"/>
        <xdr:cNvSpPr txBox="1"/>
      </xdr:nvSpPr>
      <xdr:spPr>
        <a:xfrm>
          <a:off x="3562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7257</xdr:rowOff>
    </xdr:from>
    <xdr:to>
      <xdr:col>15</xdr:col>
      <xdr:colOff>101600</xdr:colOff>
      <xdr:row>35</xdr:row>
      <xdr:rowOff>108857</xdr:rowOff>
    </xdr:to>
    <xdr:sp macro="" textlink="">
      <xdr:nvSpPr>
        <xdr:cNvPr id="86" name="楕円 85"/>
        <xdr:cNvSpPr/>
      </xdr:nvSpPr>
      <xdr:spPr>
        <a:xfrm>
          <a:off x="2857500" y="60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99984</xdr:rowOff>
    </xdr:from>
    <xdr:ext cx="469744" cy="259045"/>
    <xdr:sp macro="" textlink="">
      <xdr:nvSpPr>
        <xdr:cNvPr id="87" name="テキスト ボックス 86"/>
        <xdr:cNvSpPr txBox="1"/>
      </xdr:nvSpPr>
      <xdr:spPr>
        <a:xfrm>
          <a:off x="2673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152581</xdr:rowOff>
    </xdr:from>
    <xdr:to>
      <xdr:col>10</xdr:col>
      <xdr:colOff>165100</xdr:colOff>
      <xdr:row>35</xdr:row>
      <xdr:rowOff>82731</xdr:rowOff>
    </xdr:to>
    <xdr:sp macro="" textlink="">
      <xdr:nvSpPr>
        <xdr:cNvPr id="88" name="楕円 87"/>
        <xdr:cNvSpPr/>
      </xdr:nvSpPr>
      <xdr:spPr>
        <a:xfrm>
          <a:off x="1968500" y="59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73858</xdr:rowOff>
    </xdr:from>
    <xdr:ext cx="469744" cy="259045"/>
    <xdr:sp macro="" textlink="">
      <xdr:nvSpPr>
        <xdr:cNvPr id="89" name="テキスト ボックス 88"/>
        <xdr:cNvSpPr txBox="1"/>
      </xdr:nvSpPr>
      <xdr:spPr>
        <a:xfrm>
          <a:off x="1784428" y="607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69306</xdr:rowOff>
    </xdr:from>
    <xdr:to>
      <xdr:col>6</xdr:col>
      <xdr:colOff>38100</xdr:colOff>
      <xdr:row>34</xdr:row>
      <xdr:rowOff>170906</xdr:rowOff>
    </xdr:to>
    <xdr:sp macro="" textlink="">
      <xdr:nvSpPr>
        <xdr:cNvPr id="90" name="楕円 89"/>
        <xdr:cNvSpPr/>
      </xdr:nvSpPr>
      <xdr:spPr>
        <a:xfrm>
          <a:off x="1079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162033</xdr:rowOff>
    </xdr:from>
    <xdr:ext cx="469744" cy="259045"/>
    <xdr:sp macro="" textlink="">
      <xdr:nvSpPr>
        <xdr:cNvPr id="91" name="テキスト ボックス 90"/>
        <xdr:cNvSpPr txBox="1"/>
      </xdr:nvSpPr>
      <xdr:spPr>
        <a:xfrm>
          <a:off x="895428" y="5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62647</xdr:rowOff>
    </xdr:from>
    <xdr:to>
      <xdr:col>24</xdr:col>
      <xdr:colOff>63500</xdr:colOff>
      <xdr:row>58</xdr:row>
      <xdr:rowOff>3569</xdr:rowOff>
    </xdr:to>
    <xdr:cxnSp macro="">
      <xdr:nvCxnSpPr>
        <xdr:cNvPr id="120" name="直線コネクタ 119"/>
        <xdr:cNvCxnSpPr/>
      </xdr:nvCxnSpPr>
      <xdr:spPr>
        <a:xfrm flipV="1">
          <a:off x="3797300" y="9149497"/>
          <a:ext cx="838200" cy="79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3569</xdr:rowOff>
    </xdr:from>
    <xdr:to>
      <xdr:col>19</xdr:col>
      <xdr:colOff>177800</xdr:colOff>
      <xdr:row>58</xdr:row>
      <xdr:rowOff>28211</xdr:rowOff>
    </xdr:to>
    <xdr:cxnSp macro="">
      <xdr:nvCxnSpPr>
        <xdr:cNvPr id="123" name="直線コネクタ 122"/>
        <xdr:cNvCxnSpPr/>
      </xdr:nvCxnSpPr>
      <xdr:spPr>
        <a:xfrm flipV="1">
          <a:off x="2908300" y="9947669"/>
          <a:ext cx="8890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14618</xdr:rowOff>
    </xdr:from>
    <xdr:to>
      <xdr:col>15</xdr:col>
      <xdr:colOff>50800</xdr:colOff>
      <xdr:row>58</xdr:row>
      <xdr:rowOff>28211</xdr:rowOff>
    </xdr:to>
    <xdr:cxnSp macro="">
      <xdr:nvCxnSpPr>
        <xdr:cNvPr id="126" name="直線コネクタ 125"/>
        <xdr:cNvCxnSpPr/>
      </xdr:nvCxnSpPr>
      <xdr:spPr>
        <a:xfrm>
          <a:off x="2019300" y="9958718"/>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4209</xdr:rowOff>
    </xdr:from>
    <xdr:to>
      <xdr:col>10</xdr:col>
      <xdr:colOff>114300</xdr:colOff>
      <xdr:row>58</xdr:row>
      <xdr:rowOff>14618</xdr:rowOff>
    </xdr:to>
    <xdr:cxnSp macro="">
      <xdr:nvCxnSpPr>
        <xdr:cNvPr id="129" name="直線コネクタ 128"/>
        <xdr:cNvCxnSpPr/>
      </xdr:nvCxnSpPr>
      <xdr:spPr>
        <a:xfrm>
          <a:off x="1130300" y="9948309"/>
          <a:ext cx="8890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11847</xdr:rowOff>
    </xdr:from>
    <xdr:to>
      <xdr:col>24</xdr:col>
      <xdr:colOff>114300</xdr:colOff>
      <xdr:row>53</xdr:row>
      <xdr:rowOff>113447</xdr:rowOff>
    </xdr:to>
    <xdr:sp macro="" textlink="">
      <xdr:nvSpPr>
        <xdr:cNvPr id="139" name="楕円 138"/>
        <xdr:cNvSpPr/>
      </xdr:nvSpPr>
      <xdr:spPr>
        <a:xfrm>
          <a:off x="4584700" y="90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111645</xdr:rowOff>
    </xdr:from>
    <xdr:ext cx="599010" cy="259045"/>
    <xdr:sp macro="" textlink="">
      <xdr:nvSpPr>
        <xdr:cNvPr id="140" name="総務費該当値テキスト"/>
        <xdr:cNvSpPr txBox="1"/>
      </xdr:nvSpPr>
      <xdr:spPr>
        <a:xfrm>
          <a:off x="4686300" y="902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124219</xdr:rowOff>
    </xdr:from>
    <xdr:to>
      <xdr:col>20</xdr:col>
      <xdr:colOff>38100</xdr:colOff>
      <xdr:row>58</xdr:row>
      <xdr:rowOff>54369</xdr:rowOff>
    </xdr:to>
    <xdr:sp macro="" textlink="">
      <xdr:nvSpPr>
        <xdr:cNvPr id="141" name="楕円 140"/>
        <xdr:cNvSpPr/>
      </xdr:nvSpPr>
      <xdr:spPr>
        <a:xfrm>
          <a:off x="3746500" y="98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45496</xdr:rowOff>
    </xdr:from>
    <xdr:ext cx="534377" cy="259045"/>
    <xdr:sp macro="" textlink="">
      <xdr:nvSpPr>
        <xdr:cNvPr id="142" name="テキスト ボックス 141"/>
        <xdr:cNvSpPr txBox="1"/>
      </xdr:nvSpPr>
      <xdr:spPr>
        <a:xfrm>
          <a:off x="3530111" y="99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148861</xdr:rowOff>
    </xdr:from>
    <xdr:to>
      <xdr:col>15</xdr:col>
      <xdr:colOff>101600</xdr:colOff>
      <xdr:row>58</xdr:row>
      <xdr:rowOff>79011</xdr:rowOff>
    </xdr:to>
    <xdr:sp macro="" textlink="">
      <xdr:nvSpPr>
        <xdr:cNvPr id="143" name="楕円 142"/>
        <xdr:cNvSpPr/>
      </xdr:nvSpPr>
      <xdr:spPr>
        <a:xfrm>
          <a:off x="2857500" y="99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70138</xdr:rowOff>
    </xdr:from>
    <xdr:ext cx="534377" cy="259045"/>
    <xdr:sp macro="" textlink="">
      <xdr:nvSpPr>
        <xdr:cNvPr id="144" name="テキスト ボックス 143"/>
        <xdr:cNvSpPr txBox="1"/>
      </xdr:nvSpPr>
      <xdr:spPr>
        <a:xfrm>
          <a:off x="2641111" y="1001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135268</xdr:rowOff>
    </xdr:from>
    <xdr:to>
      <xdr:col>10</xdr:col>
      <xdr:colOff>165100</xdr:colOff>
      <xdr:row>58</xdr:row>
      <xdr:rowOff>65418</xdr:rowOff>
    </xdr:to>
    <xdr:sp macro="" textlink="">
      <xdr:nvSpPr>
        <xdr:cNvPr id="145" name="楕円 144"/>
        <xdr:cNvSpPr/>
      </xdr:nvSpPr>
      <xdr:spPr>
        <a:xfrm>
          <a:off x="1968500" y="99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56545</xdr:rowOff>
    </xdr:from>
    <xdr:ext cx="534377" cy="259045"/>
    <xdr:sp macro="" textlink="">
      <xdr:nvSpPr>
        <xdr:cNvPr id="146" name="テキスト ボックス 145"/>
        <xdr:cNvSpPr txBox="1"/>
      </xdr:nvSpPr>
      <xdr:spPr>
        <a:xfrm>
          <a:off x="1752111" y="100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124859</xdr:rowOff>
    </xdr:from>
    <xdr:to>
      <xdr:col>6</xdr:col>
      <xdr:colOff>38100</xdr:colOff>
      <xdr:row>58</xdr:row>
      <xdr:rowOff>55009</xdr:rowOff>
    </xdr:to>
    <xdr:sp macro="" textlink="">
      <xdr:nvSpPr>
        <xdr:cNvPr id="147" name="楕円 146"/>
        <xdr:cNvSpPr/>
      </xdr:nvSpPr>
      <xdr:spPr>
        <a:xfrm>
          <a:off x="1079500" y="98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46136</xdr:rowOff>
    </xdr:from>
    <xdr:ext cx="534377" cy="259045"/>
    <xdr:sp macro="" textlink="">
      <xdr:nvSpPr>
        <xdr:cNvPr id="148" name="テキスト ボックス 147"/>
        <xdr:cNvSpPr txBox="1"/>
      </xdr:nvSpPr>
      <xdr:spPr>
        <a:xfrm>
          <a:off x="863111" y="999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79997</xdr:rowOff>
    </xdr:from>
    <xdr:to>
      <xdr:col>24</xdr:col>
      <xdr:colOff>63500</xdr:colOff>
      <xdr:row>77</xdr:row>
      <xdr:rowOff>68168</xdr:rowOff>
    </xdr:to>
    <xdr:cxnSp macro="">
      <xdr:nvCxnSpPr>
        <xdr:cNvPr id="178" name="直線コネクタ 177"/>
        <xdr:cNvCxnSpPr/>
      </xdr:nvCxnSpPr>
      <xdr:spPr>
        <a:xfrm flipV="1">
          <a:off x="3797300" y="13110197"/>
          <a:ext cx="838200" cy="15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79" name="民生費平均値テキスト"/>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68168</xdr:rowOff>
    </xdr:from>
    <xdr:to>
      <xdr:col>19</xdr:col>
      <xdr:colOff>177800</xdr:colOff>
      <xdr:row>78</xdr:row>
      <xdr:rowOff>16180</xdr:rowOff>
    </xdr:to>
    <xdr:cxnSp macro="">
      <xdr:nvCxnSpPr>
        <xdr:cNvPr id="181" name="直線コネクタ 180"/>
        <xdr:cNvCxnSpPr/>
      </xdr:nvCxnSpPr>
      <xdr:spPr>
        <a:xfrm flipV="1">
          <a:off x="2908300" y="13269818"/>
          <a:ext cx="889000" cy="11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137643</xdr:rowOff>
    </xdr:from>
    <xdr:to>
      <xdr:col>15</xdr:col>
      <xdr:colOff>50800</xdr:colOff>
      <xdr:row>78</xdr:row>
      <xdr:rowOff>16180</xdr:rowOff>
    </xdr:to>
    <xdr:cxnSp macro="">
      <xdr:nvCxnSpPr>
        <xdr:cNvPr id="184" name="直線コネクタ 183"/>
        <xdr:cNvCxnSpPr/>
      </xdr:nvCxnSpPr>
      <xdr:spPr>
        <a:xfrm>
          <a:off x="2019300" y="13339293"/>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137643</xdr:rowOff>
    </xdr:from>
    <xdr:to>
      <xdr:col>10</xdr:col>
      <xdr:colOff>114300</xdr:colOff>
      <xdr:row>78</xdr:row>
      <xdr:rowOff>20732</xdr:rowOff>
    </xdr:to>
    <xdr:cxnSp macro="">
      <xdr:nvCxnSpPr>
        <xdr:cNvPr id="187" name="直線コネクタ 186"/>
        <xdr:cNvCxnSpPr/>
      </xdr:nvCxnSpPr>
      <xdr:spPr>
        <a:xfrm flipV="1">
          <a:off x="1130300" y="13339293"/>
          <a:ext cx="889000" cy="5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29197</xdr:rowOff>
    </xdr:from>
    <xdr:to>
      <xdr:col>24</xdr:col>
      <xdr:colOff>114300</xdr:colOff>
      <xdr:row>76</xdr:row>
      <xdr:rowOff>130797</xdr:rowOff>
    </xdr:to>
    <xdr:sp macro="" textlink="">
      <xdr:nvSpPr>
        <xdr:cNvPr id="197" name="楕円 196"/>
        <xdr:cNvSpPr/>
      </xdr:nvSpPr>
      <xdr:spPr>
        <a:xfrm>
          <a:off x="4584700" y="130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7624</xdr:rowOff>
    </xdr:from>
    <xdr:ext cx="599010" cy="259045"/>
    <xdr:sp macro="" textlink="">
      <xdr:nvSpPr>
        <xdr:cNvPr id="198" name="民生費該当値テキスト"/>
        <xdr:cNvSpPr txBox="1"/>
      </xdr:nvSpPr>
      <xdr:spPr>
        <a:xfrm>
          <a:off x="4686300" y="130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17368</xdr:rowOff>
    </xdr:from>
    <xdr:to>
      <xdr:col>20</xdr:col>
      <xdr:colOff>38100</xdr:colOff>
      <xdr:row>77</xdr:row>
      <xdr:rowOff>118968</xdr:rowOff>
    </xdr:to>
    <xdr:sp macro="" textlink="">
      <xdr:nvSpPr>
        <xdr:cNvPr id="199" name="楕円 198"/>
        <xdr:cNvSpPr/>
      </xdr:nvSpPr>
      <xdr:spPr>
        <a:xfrm>
          <a:off x="3746500" y="132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110095</xdr:rowOff>
    </xdr:from>
    <xdr:ext cx="599010" cy="259045"/>
    <xdr:sp macro="" textlink="">
      <xdr:nvSpPr>
        <xdr:cNvPr id="200" name="テキスト ボックス 199"/>
        <xdr:cNvSpPr txBox="1"/>
      </xdr:nvSpPr>
      <xdr:spPr>
        <a:xfrm>
          <a:off x="3497795" y="1331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136830</xdr:rowOff>
    </xdr:from>
    <xdr:to>
      <xdr:col>15</xdr:col>
      <xdr:colOff>101600</xdr:colOff>
      <xdr:row>78</xdr:row>
      <xdr:rowOff>66980</xdr:rowOff>
    </xdr:to>
    <xdr:sp macro="" textlink="">
      <xdr:nvSpPr>
        <xdr:cNvPr id="201" name="楕円 200"/>
        <xdr:cNvSpPr/>
      </xdr:nvSpPr>
      <xdr:spPr>
        <a:xfrm>
          <a:off x="2857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58107</xdr:rowOff>
    </xdr:from>
    <xdr:ext cx="599010" cy="259045"/>
    <xdr:sp macro="" textlink="">
      <xdr:nvSpPr>
        <xdr:cNvPr id="202" name="テキスト ボックス 201"/>
        <xdr:cNvSpPr txBox="1"/>
      </xdr:nvSpPr>
      <xdr:spPr>
        <a:xfrm>
          <a:off x="2608795" y="134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86843</xdr:rowOff>
    </xdr:from>
    <xdr:to>
      <xdr:col>10</xdr:col>
      <xdr:colOff>165100</xdr:colOff>
      <xdr:row>78</xdr:row>
      <xdr:rowOff>16993</xdr:rowOff>
    </xdr:to>
    <xdr:sp macro="" textlink="">
      <xdr:nvSpPr>
        <xdr:cNvPr id="203" name="楕円 202"/>
        <xdr:cNvSpPr/>
      </xdr:nvSpPr>
      <xdr:spPr>
        <a:xfrm>
          <a:off x="1968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8120</xdr:rowOff>
    </xdr:from>
    <xdr:ext cx="599010" cy="259045"/>
    <xdr:sp macro="" textlink="">
      <xdr:nvSpPr>
        <xdr:cNvPr id="204" name="テキスト ボックス 203"/>
        <xdr:cNvSpPr txBox="1"/>
      </xdr:nvSpPr>
      <xdr:spPr>
        <a:xfrm>
          <a:off x="1719795" y="133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141382</xdr:rowOff>
    </xdr:from>
    <xdr:to>
      <xdr:col>6</xdr:col>
      <xdr:colOff>38100</xdr:colOff>
      <xdr:row>78</xdr:row>
      <xdr:rowOff>71532</xdr:rowOff>
    </xdr:to>
    <xdr:sp macro="" textlink="">
      <xdr:nvSpPr>
        <xdr:cNvPr id="205" name="楕円 204"/>
        <xdr:cNvSpPr/>
      </xdr:nvSpPr>
      <xdr:spPr>
        <a:xfrm>
          <a:off x="1079500" y="133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62659</xdr:rowOff>
    </xdr:from>
    <xdr:ext cx="599010" cy="259045"/>
    <xdr:sp macro="" textlink="">
      <xdr:nvSpPr>
        <xdr:cNvPr id="206" name="テキスト ボックス 205"/>
        <xdr:cNvSpPr txBox="1"/>
      </xdr:nvSpPr>
      <xdr:spPr>
        <a:xfrm>
          <a:off x="830795" y="1343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69814</xdr:rowOff>
    </xdr:from>
    <xdr:to>
      <xdr:col>24</xdr:col>
      <xdr:colOff>63500</xdr:colOff>
      <xdr:row>98</xdr:row>
      <xdr:rowOff>49730</xdr:rowOff>
    </xdr:to>
    <xdr:cxnSp macro="">
      <xdr:nvCxnSpPr>
        <xdr:cNvPr id="238" name="直線コネクタ 237"/>
        <xdr:cNvCxnSpPr/>
      </xdr:nvCxnSpPr>
      <xdr:spPr>
        <a:xfrm flipV="1">
          <a:off x="3797300" y="16700464"/>
          <a:ext cx="8382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64883</xdr:rowOff>
    </xdr:from>
    <xdr:to>
      <xdr:col>19</xdr:col>
      <xdr:colOff>177800</xdr:colOff>
      <xdr:row>98</xdr:row>
      <xdr:rowOff>49730</xdr:rowOff>
    </xdr:to>
    <xdr:cxnSp macro="">
      <xdr:nvCxnSpPr>
        <xdr:cNvPr id="241" name="直線コネクタ 240"/>
        <xdr:cNvCxnSpPr/>
      </xdr:nvCxnSpPr>
      <xdr:spPr>
        <a:xfrm>
          <a:off x="2908300" y="16524083"/>
          <a:ext cx="889000" cy="3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64883</xdr:rowOff>
    </xdr:from>
    <xdr:to>
      <xdr:col>15</xdr:col>
      <xdr:colOff>50800</xdr:colOff>
      <xdr:row>96</xdr:row>
      <xdr:rowOff>98617</xdr:rowOff>
    </xdr:to>
    <xdr:cxnSp macro="">
      <xdr:nvCxnSpPr>
        <xdr:cNvPr id="244" name="直線コネクタ 243"/>
        <xdr:cNvCxnSpPr/>
      </xdr:nvCxnSpPr>
      <xdr:spPr>
        <a:xfrm flipV="1">
          <a:off x="2019300" y="16524083"/>
          <a:ext cx="8890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80325</xdr:rowOff>
    </xdr:from>
    <xdr:ext cx="534377" cy="259045"/>
    <xdr:sp macro="" textlink="">
      <xdr:nvSpPr>
        <xdr:cNvPr id="246" name="テキスト ボックス 245"/>
        <xdr:cNvSpPr txBox="1"/>
      </xdr:nvSpPr>
      <xdr:spPr>
        <a:xfrm>
          <a:off x="2641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98617</xdr:rowOff>
    </xdr:from>
    <xdr:to>
      <xdr:col>10</xdr:col>
      <xdr:colOff>114300</xdr:colOff>
      <xdr:row>97</xdr:row>
      <xdr:rowOff>67690</xdr:rowOff>
    </xdr:to>
    <xdr:cxnSp macro="">
      <xdr:nvCxnSpPr>
        <xdr:cNvPr id="247" name="直線コネクタ 246"/>
        <xdr:cNvCxnSpPr/>
      </xdr:nvCxnSpPr>
      <xdr:spPr>
        <a:xfrm flipV="1">
          <a:off x="1130300" y="16557817"/>
          <a:ext cx="889000" cy="14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103641</xdr:rowOff>
    </xdr:from>
    <xdr:ext cx="534377" cy="259045"/>
    <xdr:sp macro="" textlink="">
      <xdr:nvSpPr>
        <xdr:cNvPr id="249" name="テキスト ボックス 248"/>
        <xdr:cNvSpPr txBox="1"/>
      </xdr:nvSpPr>
      <xdr:spPr>
        <a:xfrm>
          <a:off x="1752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1" name="テキスト ボックス 250"/>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19014</xdr:rowOff>
    </xdr:from>
    <xdr:to>
      <xdr:col>24</xdr:col>
      <xdr:colOff>114300</xdr:colOff>
      <xdr:row>97</xdr:row>
      <xdr:rowOff>120614</xdr:rowOff>
    </xdr:to>
    <xdr:sp macro="" textlink="">
      <xdr:nvSpPr>
        <xdr:cNvPr id="257" name="楕円 256"/>
        <xdr:cNvSpPr/>
      </xdr:nvSpPr>
      <xdr:spPr>
        <a:xfrm>
          <a:off x="4584700" y="166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168891</xdr:rowOff>
    </xdr:from>
    <xdr:ext cx="534377" cy="259045"/>
    <xdr:sp macro="" textlink="">
      <xdr:nvSpPr>
        <xdr:cNvPr id="258" name="衛生費該当値テキスト"/>
        <xdr:cNvSpPr txBox="1"/>
      </xdr:nvSpPr>
      <xdr:spPr>
        <a:xfrm>
          <a:off x="4686300" y="166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170380</xdr:rowOff>
    </xdr:from>
    <xdr:to>
      <xdr:col>20</xdr:col>
      <xdr:colOff>38100</xdr:colOff>
      <xdr:row>98</xdr:row>
      <xdr:rowOff>100530</xdr:rowOff>
    </xdr:to>
    <xdr:sp macro="" textlink="">
      <xdr:nvSpPr>
        <xdr:cNvPr id="259" name="楕円 258"/>
        <xdr:cNvSpPr/>
      </xdr:nvSpPr>
      <xdr:spPr>
        <a:xfrm>
          <a:off x="3746500" y="168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91657</xdr:rowOff>
    </xdr:from>
    <xdr:ext cx="534377" cy="259045"/>
    <xdr:sp macro="" textlink="">
      <xdr:nvSpPr>
        <xdr:cNvPr id="260" name="テキスト ボックス 259"/>
        <xdr:cNvSpPr txBox="1"/>
      </xdr:nvSpPr>
      <xdr:spPr>
        <a:xfrm>
          <a:off x="3530111" y="16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14083</xdr:rowOff>
    </xdr:from>
    <xdr:to>
      <xdr:col>15</xdr:col>
      <xdr:colOff>101600</xdr:colOff>
      <xdr:row>96</xdr:row>
      <xdr:rowOff>115683</xdr:rowOff>
    </xdr:to>
    <xdr:sp macro="" textlink="">
      <xdr:nvSpPr>
        <xdr:cNvPr id="261" name="楕円 260"/>
        <xdr:cNvSpPr/>
      </xdr:nvSpPr>
      <xdr:spPr>
        <a:xfrm>
          <a:off x="2857500" y="164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132210</xdr:rowOff>
    </xdr:from>
    <xdr:ext cx="534377" cy="259045"/>
    <xdr:sp macro="" textlink="">
      <xdr:nvSpPr>
        <xdr:cNvPr id="262" name="テキスト ボックス 261"/>
        <xdr:cNvSpPr txBox="1"/>
      </xdr:nvSpPr>
      <xdr:spPr>
        <a:xfrm>
          <a:off x="2641111" y="162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47817</xdr:rowOff>
    </xdr:from>
    <xdr:to>
      <xdr:col>10</xdr:col>
      <xdr:colOff>165100</xdr:colOff>
      <xdr:row>96</xdr:row>
      <xdr:rowOff>149417</xdr:rowOff>
    </xdr:to>
    <xdr:sp macro="" textlink="">
      <xdr:nvSpPr>
        <xdr:cNvPr id="263" name="楕円 262"/>
        <xdr:cNvSpPr/>
      </xdr:nvSpPr>
      <xdr:spPr>
        <a:xfrm>
          <a:off x="1968500" y="165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165944</xdr:rowOff>
    </xdr:from>
    <xdr:ext cx="534377" cy="259045"/>
    <xdr:sp macro="" textlink="">
      <xdr:nvSpPr>
        <xdr:cNvPr id="264" name="テキスト ボックス 263"/>
        <xdr:cNvSpPr txBox="1"/>
      </xdr:nvSpPr>
      <xdr:spPr>
        <a:xfrm>
          <a:off x="1752111" y="1628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16890</xdr:rowOff>
    </xdr:from>
    <xdr:to>
      <xdr:col>6</xdr:col>
      <xdr:colOff>38100</xdr:colOff>
      <xdr:row>97</xdr:row>
      <xdr:rowOff>118490</xdr:rowOff>
    </xdr:to>
    <xdr:sp macro="" textlink="">
      <xdr:nvSpPr>
        <xdr:cNvPr id="265" name="楕円 264"/>
        <xdr:cNvSpPr/>
      </xdr:nvSpPr>
      <xdr:spPr>
        <a:xfrm>
          <a:off x="10795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109617</xdr:rowOff>
    </xdr:from>
    <xdr:ext cx="534377" cy="259045"/>
    <xdr:sp macro="" textlink="">
      <xdr:nvSpPr>
        <xdr:cNvPr id="266" name="テキスト ボックス 265"/>
        <xdr:cNvSpPr txBox="1"/>
      </xdr:nvSpPr>
      <xdr:spPr>
        <a:xfrm>
          <a:off x="863111" y="167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76454</xdr:rowOff>
    </xdr:from>
    <xdr:to>
      <xdr:col>55</xdr:col>
      <xdr:colOff>0</xdr:colOff>
      <xdr:row>37</xdr:row>
      <xdr:rowOff>88646</xdr:rowOff>
    </xdr:to>
    <xdr:cxnSp macro="">
      <xdr:nvCxnSpPr>
        <xdr:cNvPr id="295" name="直線コネクタ 294"/>
        <xdr:cNvCxnSpPr/>
      </xdr:nvCxnSpPr>
      <xdr:spPr>
        <a:xfrm flipV="1">
          <a:off x="9639300" y="642010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6" name="労働費平均値テキスト"/>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42164</xdr:rowOff>
    </xdr:from>
    <xdr:to>
      <xdr:col>50</xdr:col>
      <xdr:colOff>114300</xdr:colOff>
      <xdr:row>37</xdr:row>
      <xdr:rowOff>88646</xdr:rowOff>
    </xdr:to>
    <xdr:cxnSp macro="">
      <xdr:nvCxnSpPr>
        <xdr:cNvPr id="298" name="直線コネクタ 297"/>
        <xdr:cNvCxnSpPr/>
      </xdr:nvCxnSpPr>
      <xdr:spPr>
        <a:xfrm>
          <a:off x="8750300" y="6385814"/>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42164</xdr:rowOff>
    </xdr:from>
    <xdr:to>
      <xdr:col>45</xdr:col>
      <xdr:colOff>177800</xdr:colOff>
      <xdr:row>37</xdr:row>
      <xdr:rowOff>70358</xdr:rowOff>
    </xdr:to>
    <xdr:cxnSp macro="">
      <xdr:nvCxnSpPr>
        <xdr:cNvPr id="301" name="直線コネクタ 300"/>
        <xdr:cNvCxnSpPr/>
      </xdr:nvCxnSpPr>
      <xdr:spPr>
        <a:xfrm flipV="1">
          <a:off x="7861300" y="638581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70358</xdr:rowOff>
    </xdr:from>
    <xdr:to>
      <xdr:col>41</xdr:col>
      <xdr:colOff>50800</xdr:colOff>
      <xdr:row>37</xdr:row>
      <xdr:rowOff>74168</xdr:rowOff>
    </xdr:to>
    <xdr:cxnSp macro="">
      <xdr:nvCxnSpPr>
        <xdr:cNvPr id="304" name="直線コネクタ 303"/>
        <xdr:cNvCxnSpPr/>
      </xdr:nvCxnSpPr>
      <xdr:spPr>
        <a:xfrm flipV="1">
          <a:off x="6972300" y="64140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25654</xdr:rowOff>
    </xdr:from>
    <xdr:to>
      <xdr:col>55</xdr:col>
      <xdr:colOff>50800</xdr:colOff>
      <xdr:row>37</xdr:row>
      <xdr:rowOff>127254</xdr:rowOff>
    </xdr:to>
    <xdr:sp macro="" textlink="">
      <xdr:nvSpPr>
        <xdr:cNvPr id="314" name="楕円 313"/>
        <xdr:cNvSpPr/>
      </xdr:nvSpPr>
      <xdr:spPr>
        <a:xfrm>
          <a:off x="104267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4081</xdr:rowOff>
    </xdr:from>
    <xdr:ext cx="378565" cy="259045"/>
    <xdr:sp macro="" textlink="">
      <xdr:nvSpPr>
        <xdr:cNvPr id="315" name="労働費該当値テキスト"/>
        <xdr:cNvSpPr txBox="1"/>
      </xdr:nvSpPr>
      <xdr:spPr>
        <a:xfrm>
          <a:off x="10528300" y="6347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37846</xdr:rowOff>
    </xdr:from>
    <xdr:to>
      <xdr:col>50</xdr:col>
      <xdr:colOff>165100</xdr:colOff>
      <xdr:row>37</xdr:row>
      <xdr:rowOff>139446</xdr:rowOff>
    </xdr:to>
    <xdr:sp macro="" textlink="">
      <xdr:nvSpPr>
        <xdr:cNvPr id="316" name="楕円 315"/>
        <xdr:cNvSpPr/>
      </xdr:nvSpPr>
      <xdr:spPr>
        <a:xfrm>
          <a:off x="9588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130573</xdr:rowOff>
    </xdr:from>
    <xdr:ext cx="378565" cy="259045"/>
    <xdr:sp macro="" textlink="">
      <xdr:nvSpPr>
        <xdr:cNvPr id="317" name="テキスト ボックス 316"/>
        <xdr:cNvSpPr txBox="1"/>
      </xdr:nvSpPr>
      <xdr:spPr>
        <a:xfrm>
          <a:off x="9450017" y="647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162814</xdr:rowOff>
    </xdr:from>
    <xdr:to>
      <xdr:col>46</xdr:col>
      <xdr:colOff>38100</xdr:colOff>
      <xdr:row>37</xdr:row>
      <xdr:rowOff>92964</xdr:rowOff>
    </xdr:to>
    <xdr:sp macro="" textlink="">
      <xdr:nvSpPr>
        <xdr:cNvPr id="318" name="楕円 317"/>
        <xdr:cNvSpPr/>
      </xdr:nvSpPr>
      <xdr:spPr>
        <a:xfrm>
          <a:off x="8699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84091</xdr:rowOff>
    </xdr:from>
    <xdr:ext cx="378565" cy="259045"/>
    <xdr:sp macro="" textlink="">
      <xdr:nvSpPr>
        <xdr:cNvPr id="319" name="テキスト ボックス 318"/>
        <xdr:cNvSpPr txBox="1"/>
      </xdr:nvSpPr>
      <xdr:spPr>
        <a:xfrm>
          <a:off x="8561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19558</xdr:rowOff>
    </xdr:from>
    <xdr:to>
      <xdr:col>41</xdr:col>
      <xdr:colOff>101600</xdr:colOff>
      <xdr:row>37</xdr:row>
      <xdr:rowOff>121158</xdr:rowOff>
    </xdr:to>
    <xdr:sp macro="" textlink="">
      <xdr:nvSpPr>
        <xdr:cNvPr id="320" name="楕円 319"/>
        <xdr:cNvSpPr/>
      </xdr:nvSpPr>
      <xdr:spPr>
        <a:xfrm>
          <a:off x="7810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112285</xdr:rowOff>
    </xdr:from>
    <xdr:ext cx="378565" cy="259045"/>
    <xdr:sp macro="" textlink="">
      <xdr:nvSpPr>
        <xdr:cNvPr id="321" name="テキスト ボックス 320"/>
        <xdr:cNvSpPr txBox="1"/>
      </xdr:nvSpPr>
      <xdr:spPr>
        <a:xfrm>
          <a:off x="7672017" y="645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23368</xdr:rowOff>
    </xdr:from>
    <xdr:to>
      <xdr:col>36</xdr:col>
      <xdr:colOff>165100</xdr:colOff>
      <xdr:row>37</xdr:row>
      <xdr:rowOff>124968</xdr:rowOff>
    </xdr:to>
    <xdr:sp macro="" textlink="">
      <xdr:nvSpPr>
        <xdr:cNvPr id="322" name="楕円 321"/>
        <xdr:cNvSpPr/>
      </xdr:nvSpPr>
      <xdr:spPr>
        <a:xfrm>
          <a:off x="6921500" y="63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116095</xdr:rowOff>
    </xdr:from>
    <xdr:ext cx="378565" cy="259045"/>
    <xdr:sp macro="" textlink="">
      <xdr:nvSpPr>
        <xdr:cNvPr id="323" name="テキスト ボックス 322"/>
        <xdr:cNvSpPr txBox="1"/>
      </xdr:nvSpPr>
      <xdr:spPr>
        <a:xfrm>
          <a:off x="6783017" y="6459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60330</xdr:rowOff>
    </xdr:from>
    <xdr:to>
      <xdr:col>55</xdr:col>
      <xdr:colOff>0</xdr:colOff>
      <xdr:row>58</xdr:row>
      <xdr:rowOff>80081</xdr:rowOff>
    </xdr:to>
    <xdr:cxnSp macro="">
      <xdr:nvCxnSpPr>
        <xdr:cNvPr id="350" name="直線コネクタ 349"/>
        <xdr:cNvCxnSpPr/>
      </xdr:nvCxnSpPr>
      <xdr:spPr>
        <a:xfrm flipV="1">
          <a:off x="9639300" y="10004430"/>
          <a:ext cx="8382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79898</xdr:rowOff>
    </xdr:from>
    <xdr:to>
      <xdr:col>50</xdr:col>
      <xdr:colOff>114300</xdr:colOff>
      <xdr:row>58</xdr:row>
      <xdr:rowOff>80081</xdr:rowOff>
    </xdr:to>
    <xdr:cxnSp macro="">
      <xdr:nvCxnSpPr>
        <xdr:cNvPr id="353" name="直線コネクタ 352"/>
        <xdr:cNvCxnSpPr/>
      </xdr:nvCxnSpPr>
      <xdr:spPr>
        <a:xfrm>
          <a:off x="8750300" y="1002399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79898</xdr:rowOff>
    </xdr:from>
    <xdr:to>
      <xdr:col>45</xdr:col>
      <xdr:colOff>177800</xdr:colOff>
      <xdr:row>58</xdr:row>
      <xdr:rowOff>85430</xdr:rowOff>
    </xdr:to>
    <xdr:cxnSp macro="">
      <xdr:nvCxnSpPr>
        <xdr:cNvPr id="356" name="直線コネクタ 355"/>
        <xdr:cNvCxnSpPr/>
      </xdr:nvCxnSpPr>
      <xdr:spPr>
        <a:xfrm flipV="1">
          <a:off x="7861300" y="10023998"/>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85430</xdr:rowOff>
    </xdr:from>
    <xdr:to>
      <xdr:col>41</xdr:col>
      <xdr:colOff>50800</xdr:colOff>
      <xdr:row>58</xdr:row>
      <xdr:rowOff>90368</xdr:rowOff>
    </xdr:to>
    <xdr:cxnSp macro="">
      <xdr:nvCxnSpPr>
        <xdr:cNvPr id="359" name="直線コネクタ 358"/>
        <xdr:cNvCxnSpPr/>
      </xdr:nvCxnSpPr>
      <xdr:spPr>
        <a:xfrm flipV="1">
          <a:off x="6972300" y="10029530"/>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9530</xdr:rowOff>
    </xdr:from>
    <xdr:to>
      <xdr:col>55</xdr:col>
      <xdr:colOff>50800</xdr:colOff>
      <xdr:row>58</xdr:row>
      <xdr:rowOff>111130</xdr:rowOff>
    </xdr:to>
    <xdr:sp macro="" textlink="">
      <xdr:nvSpPr>
        <xdr:cNvPr id="369" name="楕円 368"/>
        <xdr:cNvSpPr/>
      </xdr:nvSpPr>
      <xdr:spPr>
        <a:xfrm>
          <a:off x="10426700" y="99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95907</xdr:rowOff>
    </xdr:from>
    <xdr:ext cx="469744" cy="259045"/>
    <xdr:sp macro="" textlink="">
      <xdr:nvSpPr>
        <xdr:cNvPr id="370" name="農林水産業費該当値テキスト"/>
        <xdr:cNvSpPr txBox="1"/>
      </xdr:nvSpPr>
      <xdr:spPr>
        <a:xfrm>
          <a:off x="10528300" y="986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29281</xdr:rowOff>
    </xdr:from>
    <xdr:to>
      <xdr:col>50</xdr:col>
      <xdr:colOff>165100</xdr:colOff>
      <xdr:row>58</xdr:row>
      <xdr:rowOff>130881</xdr:rowOff>
    </xdr:to>
    <xdr:sp macro="" textlink="">
      <xdr:nvSpPr>
        <xdr:cNvPr id="371" name="楕円 370"/>
        <xdr:cNvSpPr/>
      </xdr:nvSpPr>
      <xdr:spPr>
        <a:xfrm>
          <a:off x="9588500" y="99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122008</xdr:rowOff>
    </xdr:from>
    <xdr:ext cx="469744" cy="259045"/>
    <xdr:sp macro="" textlink="">
      <xdr:nvSpPr>
        <xdr:cNvPr id="372" name="テキスト ボックス 371"/>
        <xdr:cNvSpPr txBox="1"/>
      </xdr:nvSpPr>
      <xdr:spPr>
        <a:xfrm>
          <a:off x="9404428" y="1006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29098</xdr:rowOff>
    </xdr:from>
    <xdr:to>
      <xdr:col>46</xdr:col>
      <xdr:colOff>38100</xdr:colOff>
      <xdr:row>58</xdr:row>
      <xdr:rowOff>130698</xdr:rowOff>
    </xdr:to>
    <xdr:sp macro="" textlink="">
      <xdr:nvSpPr>
        <xdr:cNvPr id="373" name="楕円 372"/>
        <xdr:cNvSpPr/>
      </xdr:nvSpPr>
      <xdr:spPr>
        <a:xfrm>
          <a:off x="8699500" y="99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121825</xdr:rowOff>
    </xdr:from>
    <xdr:ext cx="469744" cy="259045"/>
    <xdr:sp macro="" textlink="">
      <xdr:nvSpPr>
        <xdr:cNvPr id="374" name="テキスト ボックス 373"/>
        <xdr:cNvSpPr txBox="1"/>
      </xdr:nvSpPr>
      <xdr:spPr>
        <a:xfrm>
          <a:off x="8515428" y="1006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34630</xdr:rowOff>
    </xdr:from>
    <xdr:to>
      <xdr:col>41</xdr:col>
      <xdr:colOff>101600</xdr:colOff>
      <xdr:row>58</xdr:row>
      <xdr:rowOff>136230</xdr:rowOff>
    </xdr:to>
    <xdr:sp macro="" textlink="">
      <xdr:nvSpPr>
        <xdr:cNvPr id="375" name="楕円 374"/>
        <xdr:cNvSpPr/>
      </xdr:nvSpPr>
      <xdr:spPr>
        <a:xfrm>
          <a:off x="7810500" y="99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127357</xdr:rowOff>
    </xdr:from>
    <xdr:ext cx="469744" cy="259045"/>
    <xdr:sp macro="" textlink="">
      <xdr:nvSpPr>
        <xdr:cNvPr id="376" name="テキスト ボックス 375"/>
        <xdr:cNvSpPr txBox="1"/>
      </xdr:nvSpPr>
      <xdr:spPr>
        <a:xfrm>
          <a:off x="7626428" y="100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39568</xdr:rowOff>
    </xdr:from>
    <xdr:to>
      <xdr:col>36</xdr:col>
      <xdr:colOff>165100</xdr:colOff>
      <xdr:row>58</xdr:row>
      <xdr:rowOff>141168</xdr:rowOff>
    </xdr:to>
    <xdr:sp macro="" textlink="">
      <xdr:nvSpPr>
        <xdr:cNvPr id="377" name="楕円 376"/>
        <xdr:cNvSpPr/>
      </xdr:nvSpPr>
      <xdr:spPr>
        <a:xfrm>
          <a:off x="6921500" y="99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132295</xdr:rowOff>
    </xdr:from>
    <xdr:ext cx="469744" cy="259045"/>
    <xdr:sp macro="" textlink="">
      <xdr:nvSpPr>
        <xdr:cNvPr id="378" name="テキスト ボックス 377"/>
        <xdr:cNvSpPr txBox="1"/>
      </xdr:nvSpPr>
      <xdr:spPr>
        <a:xfrm>
          <a:off x="6737428" y="100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61714</xdr:rowOff>
    </xdr:from>
    <xdr:to>
      <xdr:col>55</xdr:col>
      <xdr:colOff>0</xdr:colOff>
      <xdr:row>79</xdr:row>
      <xdr:rowOff>450</xdr:rowOff>
    </xdr:to>
    <xdr:cxnSp macro="">
      <xdr:nvCxnSpPr>
        <xdr:cNvPr id="409" name="直線コネクタ 408"/>
        <xdr:cNvCxnSpPr/>
      </xdr:nvCxnSpPr>
      <xdr:spPr>
        <a:xfrm flipV="1">
          <a:off x="9639300" y="13434814"/>
          <a:ext cx="8382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0" name="商工費平均値テキスト"/>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450</xdr:rowOff>
    </xdr:from>
    <xdr:to>
      <xdr:col>50</xdr:col>
      <xdr:colOff>114300</xdr:colOff>
      <xdr:row>79</xdr:row>
      <xdr:rowOff>7210</xdr:rowOff>
    </xdr:to>
    <xdr:cxnSp macro="">
      <xdr:nvCxnSpPr>
        <xdr:cNvPr id="412" name="直線コネクタ 411"/>
        <xdr:cNvCxnSpPr/>
      </xdr:nvCxnSpPr>
      <xdr:spPr>
        <a:xfrm flipV="1">
          <a:off x="8750300" y="13545000"/>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4" name="テキスト ボックス 413"/>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7210</xdr:rowOff>
    </xdr:from>
    <xdr:to>
      <xdr:col>45</xdr:col>
      <xdr:colOff>177800</xdr:colOff>
      <xdr:row>79</xdr:row>
      <xdr:rowOff>11945</xdr:rowOff>
    </xdr:to>
    <xdr:cxnSp macro="">
      <xdr:nvCxnSpPr>
        <xdr:cNvPr id="415" name="直線コネクタ 414"/>
        <xdr:cNvCxnSpPr/>
      </xdr:nvCxnSpPr>
      <xdr:spPr>
        <a:xfrm flipV="1">
          <a:off x="7861300" y="13551760"/>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17" name="テキスト ボックス 416"/>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11945</xdr:rowOff>
    </xdr:from>
    <xdr:to>
      <xdr:col>41</xdr:col>
      <xdr:colOff>50800</xdr:colOff>
      <xdr:row>79</xdr:row>
      <xdr:rowOff>12207</xdr:rowOff>
    </xdr:to>
    <xdr:cxnSp macro="">
      <xdr:nvCxnSpPr>
        <xdr:cNvPr id="418" name="直線コネクタ 417"/>
        <xdr:cNvCxnSpPr/>
      </xdr:nvCxnSpPr>
      <xdr:spPr>
        <a:xfrm flipV="1">
          <a:off x="6972300" y="13556495"/>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10914</xdr:rowOff>
    </xdr:from>
    <xdr:to>
      <xdr:col>55</xdr:col>
      <xdr:colOff>50800</xdr:colOff>
      <xdr:row>78</xdr:row>
      <xdr:rowOff>112514</xdr:rowOff>
    </xdr:to>
    <xdr:sp macro="" textlink="">
      <xdr:nvSpPr>
        <xdr:cNvPr id="428" name="楕円 427"/>
        <xdr:cNvSpPr/>
      </xdr:nvSpPr>
      <xdr:spPr>
        <a:xfrm>
          <a:off x="10426700" y="133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97291</xdr:rowOff>
    </xdr:from>
    <xdr:ext cx="469744" cy="259045"/>
    <xdr:sp macro="" textlink="">
      <xdr:nvSpPr>
        <xdr:cNvPr id="429" name="商工費該当値テキスト"/>
        <xdr:cNvSpPr txBox="1"/>
      </xdr:nvSpPr>
      <xdr:spPr>
        <a:xfrm>
          <a:off x="10528300"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121100</xdr:rowOff>
    </xdr:from>
    <xdr:to>
      <xdr:col>50</xdr:col>
      <xdr:colOff>165100</xdr:colOff>
      <xdr:row>79</xdr:row>
      <xdr:rowOff>51250</xdr:rowOff>
    </xdr:to>
    <xdr:sp macro="" textlink="">
      <xdr:nvSpPr>
        <xdr:cNvPr id="430" name="楕円 429"/>
        <xdr:cNvSpPr/>
      </xdr:nvSpPr>
      <xdr:spPr>
        <a:xfrm>
          <a:off x="9588500" y="134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42377</xdr:rowOff>
    </xdr:from>
    <xdr:ext cx="469744" cy="259045"/>
    <xdr:sp macro="" textlink="">
      <xdr:nvSpPr>
        <xdr:cNvPr id="431" name="テキスト ボックス 430"/>
        <xdr:cNvSpPr txBox="1"/>
      </xdr:nvSpPr>
      <xdr:spPr>
        <a:xfrm>
          <a:off x="9404428" y="135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127860</xdr:rowOff>
    </xdr:from>
    <xdr:to>
      <xdr:col>46</xdr:col>
      <xdr:colOff>38100</xdr:colOff>
      <xdr:row>79</xdr:row>
      <xdr:rowOff>58010</xdr:rowOff>
    </xdr:to>
    <xdr:sp macro="" textlink="">
      <xdr:nvSpPr>
        <xdr:cNvPr id="432" name="楕円 431"/>
        <xdr:cNvSpPr/>
      </xdr:nvSpPr>
      <xdr:spPr>
        <a:xfrm>
          <a:off x="8699500" y="135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49137</xdr:rowOff>
    </xdr:from>
    <xdr:ext cx="469744" cy="259045"/>
    <xdr:sp macro="" textlink="">
      <xdr:nvSpPr>
        <xdr:cNvPr id="433" name="テキスト ボックス 432"/>
        <xdr:cNvSpPr txBox="1"/>
      </xdr:nvSpPr>
      <xdr:spPr>
        <a:xfrm>
          <a:off x="8515428" y="1359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132595</xdr:rowOff>
    </xdr:from>
    <xdr:to>
      <xdr:col>41</xdr:col>
      <xdr:colOff>101600</xdr:colOff>
      <xdr:row>79</xdr:row>
      <xdr:rowOff>62745</xdr:rowOff>
    </xdr:to>
    <xdr:sp macro="" textlink="">
      <xdr:nvSpPr>
        <xdr:cNvPr id="434" name="楕円 433"/>
        <xdr:cNvSpPr/>
      </xdr:nvSpPr>
      <xdr:spPr>
        <a:xfrm>
          <a:off x="7810500" y="135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53872</xdr:rowOff>
    </xdr:from>
    <xdr:ext cx="469744" cy="259045"/>
    <xdr:sp macro="" textlink="">
      <xdr:nvSpPr>
        <xdr:cNvPr id="435" name="テキスト ボックス 434"/>
        <xdr:cNvSpPr txBox="1"/>
      </xdr:nvSpPr>
      <xdr:spPr>
        <a:xfrm>
          <a:off x="7626428" y="1359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132857</xdr:rowOff>
    </xdr:from>
    <xdr:to>
      <xdr:col>36</xdr:col>
      <xdr:colOff>165100</xdr:colOff>
      <xdr:row>79</xdr:row>
      <xdr:rowOff>63007</xdr:rowOff>
    </xdr:to>
    <xdr:sp macro="" textlink="">
      <xdr:nvSpPr>
        <xdr:cNvPr id="436" name="楕円 435"/>
        <xdr:cNvSpPr/>
      </xdr:nvSpPr>
      <xdr:spPr>
        <a:xfrm>
          <a:off x="6921500" y="135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54134</xdr:rowOff>
    </xdr:from>
    <xdr:ext cx="469744" cy="259045"/>
    <xdr:sp macro="" textlink="">
      <xdr:nvSpPr>
        <xdr:cNvPr id="437" name="テキスト ボックス 436"/>
        <xdr:cNvSpPr txBox="1"/>
      </xdr:nvSpPr>
      <xdr:spPr>
        <a:xfrm>
          <a:off x="6737428" y="1359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28753</xdr:rowOff>
    </xdr:from>
    <xdr:to>
      <xdr:col>55</xdr:col>
      <xdr:colOff>0</xdr:colOff>
      <xdr:row>98</xdr:row>
      <xdr:rowOff>65881</xdr:rowOff>
    </xdr:to>
    <xdr:cxnSp macro="">
      <xdr:nvCxnSpPr>
        <xdr:cNvPr id="467" name="直線コネクタ 466"/>
        <xdr:cNvCxnSpPr/>
      </xdr:nvCxnSpPr>
      <xdr:spPr>
        <a:xfrm flipV="1">
          <a:off x="9639300" y="16830853"/>
          <a:ext cx="8382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37554</xdr:rowOff>
    </xdr:from>
    <xdr:to>
      <xdr:col>50</xdr:col>
      <xdr:colOff>114300</xdr:colOff>
      <xdr:row>98</xdr:row>
      <xdr:rowOff>65881</xdr:rowOff>
    </xdr:to>
    <xdr:cxnSp macro="">
      <xdr:nvCxnSpPr>
        <xdr:cNvPr id="470" name="直線コネクタ 469"/>
        <xdr:cNvCxnSpPr/>
      </xdr:nvCxnSpPr>
      <xdr:spPr>
        <a:xfrm>
          <a:off x="8750300" y="16839654"/>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37554</xdr:rowOff>
    </xdr:from>
    <xdr:to>
      <xdr:col>45</xdr:col>
      <xdr:colOff>177800</xdr:colOff>
      <xdr:row>98</xdr:row>
      <xdr:rowOff>90912</xdr:rowOff>
    </xdr:to>
    <xdr:cxnSp macro="">
      <xdr:nvCxnSpPr>
        <xdr:cNvPr id="473" name="直線コネクタ 472"/>
        <xdr:cNvCxnSpPr/>
      </xdr:nvCxnSpPr>
      <xdr:spPr>
        <a:xfrm flipV="1">
          <a:off x="7861300" y="16839654"/>
          <a:ext cx="8890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67844</xdr:rowOff>
    </xdr:from>
    <xdr:to>
      <xdr:col>41</xdr:col>
      <xdr:colOff>50800</xdr:colOff>
      <xdr:row>98</xdr:row>
      <xdr:rowOff>90912</xdr:rowOff>
    </xdr:to>
    <xdr:cxnSp macro="">
      <xdr:nvCxnSpPr>
        <xdr:cNvPr id="476" name="直線コネクタ 475"/>
        <xdr:cNvCxnSpPr/>
      </xdr:nvCxnSpPr>
      <xdr:spPr>
        <a:xfrm>
          <a:off x="6972300" y="16869944"/>
          <a:ext cx="8890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149403</xdr:rowOff>
    </xdr:from>
    <xdr:to>
      <xdr:col>55</xdr:col>
      <xdr:colOff>50800</xdr:colOff>
      <xdr:row>98</xdr:row>
      <xdr:rowOff>79553</xdr:rowOff>
    </xdr:to>
    <xdr:sp macro="" textlink="">
      <xdr:nvSpPr>
        <xdr:cNvPr id="486" name="楕円 485"/>
        <xdr:cNvSpPr/>
      </xdr:nvSpPr>
      <xdr:spPr>
        <a:xfrm>
          <a:off x="10426700" y="167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127830</xdr:rowOff>
    </xdr:from>
    <xdr:ext cx="534377" cy="259045"/>
    <xdr:sp macro="" textlink="">
      <xdr:nvSpPr>
        <xdr:cNvPr id="487" name="土木費該当値テキスト"/>
        <xdr:cNvSpPr txBox="1"/>
      </xdr:nvSpPr>
      <xdr:spPr>
        <a:xfrm>
          <a:off x="10528300" y="167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15081</xdr:rowOff>
    </xdr:from>
    <xdr:to>
      <xdr:col>50</xdr:col>
      <xdr:colOff>165100</xdr:colOff>
      <xdr:row>98</xdr:row>
      <xdr:rowOff>116681</xdr:rowOff>
    </xdr:to>
    <xdr:sp macro="" textlink="">
      <xdr:nvSpPr>
        <xdr:cNvPr id="488" name="楕円 487"/>
        <xdr:cNvSpPr/>
      </xdr:nvSpPr>
      <xdr:spPr>
        <a:xfrm>
          <a:off x="9588500" y="168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107808</xdr:rowOff>
    </xdr:from>
    <xdr:ext cx="534377" cy="259045"/>
    <xdr:sp macro="" textlink="">
      <xdr:nvSpPr>
        <xdr:cNvPr id="489" name="テキスト ボックス 488"/>
        <xdr:cNvSpPr txBox="1"/>
      </xdr:nvSpPr>
      <xdr:spPr>
        <a:xfrm>
          <a:off x="9372111" y="169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158204</xdr:rowOff>
    </xdr:from>
    <xdr:to>
      <xdr:col>46</xdr:col>
      <xdr:colOff>38100</xdr:colOff>
      <xdr:row>98</xdr:row>
      <xdr:rowOff>88354</xdr:rowOff>
    </xdr:to>
    <xdr:sp macro="" textlink="">
      <xdr:nvSpPr>
        <xdr:cNvPr id="490" name="楕円 489"/>
        <xdr:cNvSpPr/>
      </xdr:nvSpPr>
      <xdr:spPr>
        <a:xfrm>
          <a:off x="8699500" y="167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79481</xdr:rowOff>
    </xdr:from>
    <xdr:ext cx="534377" cy="259045"/>
    <xdr:sp macro="" textlink="">
      <xdr:nvSpPr>
        <xdr:cNvPr id="491" name="テキスト ボックス 490"/>
        <xdr:cNvSpPr txBox="1"/>
      </xdr:nvSpPr>
      <xdr:spPr>
        <a:xfrm>
          <a:off x="8483111" y="1688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40112</xdr:rowOff>
    </xdr:from>
    <xdr:to>
      <xdr:col>41</xdr:col>
      <xdr:colOff>101600</xdr:colOff>
      <xdr:row>98</xdr:row>
      <xdr:rowOff>141712</xdr:rowOff>
    </xdr:to>
    <xdr:sp macro="" textlink="">
      <xdr:nvSpPr>
        <xdr:cNvPr id="492" name="楕円 491"/>
        <xdr:cNvSpPr/>
      </xdr:nvSpPr>
      <xdr:spPr>
        <a:xfrm>
          <a:off x="7810500" y="168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132839</xdr:rowOff>
    </xdr:from>
    <xdr:ext cx="534377" cy="259045"/>
    <xdr:sp macro="" textlink="">
      <xdr:nvSpPr>
        <xdr:cNvPr id="493" name="テキスト ボックス 492"/>
        <xdr:cNvSpPr txBox="1"/>
      </xdr:nvSpPr>
      <xdr:spPr>
        <a:xfrm>
          <a:off x="7594111" y="1693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17044</xdr:rowOff>
    </xdr:from>
    <xdr:to>
      <xdr:col>36</xdr:col>
      <xdr:colOff>165100</xdr:colOff>
      <xdr:row>98</xdr:row>
      <xdr:rowOff>118644</xdr:rowOff>
    </xdr:to>
    <xdr:sp macro="" textlink="">
      <xdr:nvSpPr>
        <xdr:cNvPr id="494" name="楕円 493"/>
        <xdr:cNvSpPr/>
      </xdr:nvSpPr>
      <xdr:spPr>
        <a:xfrm>
          <a:off x="6921500" y="16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109771</xdr:rowOff>
    </xdr:from>
    <xdr:ext cx="534377" cy="259045"/>
    <xdr:sp macro="" textlink="">
      <xdr:nvSpPr>
        <xdr:cNvPr id="495" name="テキスト ボックス 494"/>
        <xdr:cNvSpPr txBox="1"/>
      </xdr:nvSpPr>
      <xdr:spPr>
        <a:xfrm>
          <a:off x="6705111" y="169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157439</xdr:rowOff>
    </xdr:from>
    <xdr:to>
      <xdr:col>85</xdr:col>
      <xdr:colOff>127000</xdr:colOff>
      <xdr:row>38</xdr:row>
      <xdr:rowOff>54295</xdr:rowOff>
    </xdr:to>
    <xdr:cxnSp macro="">
      <xdr:nvCxnSpPr>
        <xdr:cNvPr id="523" name="直線コネクタ 522"/>
        <xdr:cNvCxnSpPr/>
      </xdr:nvCxnSpPr>
      <xdr:spPr>
        <a:xfrm flipV="1">
          <a:off x="15481300" y="6501089"/>
          <a:ext cx="8382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4" name="消防費平均値テキスト"/>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155885</xdr:rowOff>
    </xdr:from>
    <xdr:to>
      <xdr:col>81</xdr:col>
      <xdr:colOff>50800</xdr:colOff>
      <xdr:row>38</xdr:row>
      <xdr:rowOff>54295</xdr:rowOff>
    </xdr:to>
    <xdr:cxnSp macro="">
      <xdr:nvCxnSpPr>
        <xdr:cNvPr id="526" name="直線コネクタ 525"/>
        <xdr:cNvCxnSpPr/>
      </xdr:nvCxnSpPr>
      <xdr:spPr>
        <a:xfrm>
          <a:off x="14592300" y="6499535"/>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155885</xdr:rowOff>
    </xdr:from>
    <xdr:to>
      <xdr:col>76</xdr:col>
      <xdr:colOff>114300</xdr:colOff>
      <xdr:row>38</xdr:row>
      <xdr:rowOff>72400</xdr:rowOff>
    </xdr:to>
    <xdr:cxnSp macro="">
      <xdr:nvCxnSpPr>
        <xdr:cNvPr id="529" name="直線コネクタ 528"/>
        <xdr:cNvCxnSpPr/>
      </xdr:nvCxnSpPr>
      <xdr:spPr>
        <a:xfrm flipV="1">
          <a:off x="13703300" y="6499535"/>
          <a:ext cx="889000" cy="8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1" name="テキスト ボックス 530"/>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36373</xdr:rowOff>
    </xdr:from>
    <xdr:to>
      <xdr:col>71</xdr:col>
      <xdr:colOff>177800</xdr:colOff>
      <xdr:row>38</xdr:row>
      <xdr:rowOff>72400</xdr:rowOff>
    </xdr:to>
    <xdr:cxnSp macro="">
      <xdr:nvCxnSpPr>
        <xdr:cNvPr id="532" name="直線コネクタ 531"/>
        <xdr:cNvCxnSpPr/>
      </xdr:nvCxnSpPr>
      <xdr:spPr>
        <a:xfrm>
          <a:off x="12814300" y="6551473"/>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4" name="テキスト ボックス 533"/>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5859</xdr:rowOff>
    </xdr:from>
    <xdr:ext cx="534377" cy="259045"/>
    <xdr:sp macro="" textlink="">
      <xdr:nvSpPr>
        <xdr:cNvPr id="536" name="テキスト ボックス 535"/>
        <xdr:cNvSpPr txBox="1"/>
      </xdr:nvSpPr>
      <xdr:spPr>
        <a:xfrm>
          <a:off x="12547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106639</xdr:rowOff>
    </xdr:from>
    <xdr:to>
      <xdr:col>85</xdr:col>
      <xdr:colOff>177800</xdr:colOff>
      <xdr:row>38</xdr:row>
      <xdr:rowOff>36789</xdr:rowOff>
    </xdr:to>
    <xdr:sp macro="" textlink="">
      <xdr:nvSpPr>
        <xdr:cNvPr id="542" name="楕円 541"/>
        <xdr:cNvSpPr/>
      </xdr:nvSpPr>
      <xdr:spPr>
        <a:xfrm>
          <a:off x="16268700" y="64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85066</xdr:rowOff>
    </xdr:from>
    <xdr:ext cx="534377" cy="259045"/>
    <xdr:sp macro="" textlink="">
      <xdr:nvSpPr>
        <xdr:cNvPr id="543" name="消防費該当値テキスト"/>
        <xdr:cNvSpPr txBox="1"/>
      </xdr:nvSpPr>
      <xdr:spPr>
        <a:xfrm>
          <a:off x="16370300" y="642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3495</xdr:rowOff>
    </xdr:from>
    <xdr:to>
      <xdr:col>81</xdr:col>
      <xdr:colOff>101600</xdr:colOff>
      <xdr:row>38</xdr:row>
      <xdr:rowOff>105095</xdr:rowOff>
    </xdr:to>
    <xdr:sp macro="" textlink="">
      <xdr:nvSpPr>
        <xdr:cNvPr id="544" name="楕円 543"/>
        <xdr:cNvSpPr/>
      </xdr:nvSpPr>
      <xdr:spPr>
        <a:xfrm>
          <a:off x="15430500" y="65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96222</xdr:rowOff>
    </xdr:from>
    <xdr:ext cx="534377" cy="259045"/>
    <xdr:sp macro="" textlink="">
      <xdr:nvSpPr>
        <xdr:cNvPr id="545" name="テキスト ボックス 544"/>
        <xdr:cNvSpPr txBox="1"/>
      </xdr:nvSpPr>
      <xdr:spPr>
        <a:xfrm>
          <a:off x="15214111" y="66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105085</xdr:rowOff>
    </xdr:from>
    <xdr:to>
      <xdr:col>76</xdr:col>
      <xdr:colOff>165100</xdr:colOff>
      <xdr:row>38</xdr:row>
      <xdr:rowOff>35235</xdr:rowOff>
    </xdr:to>
    <xdr:sp macro="" textlink="">
      <xdr:nvSpPr>
        <xdr:cNvPr id="546" name="楕円 545"/>
        <xdr:cNvSpPr/>
      </xdr:nvSpPr>
      <xdr:spPr>
        <a:xfrm>
          <a:off x="14541500" y="64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26362</xdr:rowOff>
    </xdr:from>
    <xdr:ext cx="534377" cy="259045"/>
    <xdr:sp macro="" textlink="">
      <xdr:nvSpPr>
        <xdr:cNvPr id="547" name="テキスト ボックス 546"/>
        <xdr:cNvSpPr txBox="1"/>
      </xdr:nvSpPr>
      <xdr:spPr>
        <a:xfrm>
          <a:off x="14325111" y="65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21600</xdr:rowOff>
    </xdr:from>
    <xdr:to>
      <xdr:col>72</xdr:col>
      <xdr:colOff>38100</xdr:colOff>
      <xdr:row>38</xdr:row>
      <xdr:rowOff>123200</xdr:rowOff>
    </xdr:to>
    <xdr:sp macro="" textlink="">
      <xdr:nvSpPr>
        <xdr:cNvPr id="548" name="楕円 547"/>
        <xdr:cNvSpPr/>
      </xdr:nvSpPr>
      <xdr:spPr>
        <a:xfrm>
          <a:off x="13652500" y="65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114327</xdr:rowOff>
    </xdr:from>
    <xdr:ext cx="534377" cy="259045"/>
    <xdr:sp macro="" textlink="">
      <xdr:nvSpPr>
        <xdr:cNvPr id="549" name="テキスト ボックス 548"/>
        <xdr:cNvSpPr txBox="1"/>
      </xdr:nvSpPr>
      <xdr:spPr>
        <a:xfrm>
          <a:off x="13436111" y="662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157023</xdr:rowOff>
    </xdr:from>
    <xdr:to>
      <xdr:col>67</xdr:col>
      <xdr:colOff>101600</xdr:colOff>
      <xdr:row>38</xdr:row>
      <xdr:rowOff>87173</xdr:rowOff>
    </xdr:to>
    <xdr:sp macro="" textlink="">
      <xdr:nvSpPr>
        <xdr:cNvPr id="550" name="楕円 549"/>
        <xdr:cNvSpPr/>
      </xdr:nvSpPr>
      <xdr:spPr>
        <a:xfrm>
          <a:off x="12763500" y="6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78300</xdr:rowOff>
    </xdr:from>
    <xdr:ext cx="534377" cy="259045"/>
    <xdr:sp macro="" textlink="">
      <xdr:nvSpPr>
        <xdr:cNvPr id="551" name="テキスト ボックス 550"/>
        <xdr:cNvSpPr txBox="1"/>
      </xdr:nvSpPr>
      <xdr:spPr>
        <a:xfrm>
          <a:off x="12547111" y="65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160796</xdr:rowOff>
    </xdr:from>
    <xdr:to>
      <xdr:col>85</xdr:col>
      <xdr:colOff>127000</xdr:colOff>
      <xdr:row>57</xdr:row>
      <xdr:rowOff>123861</xdr:rowOff>
    </xdr:to>
    <xdr:cxnSp macro="">
      <xdr:nvCxnSpPr>
        <xdr:cNvPr id="583" name="直線コネクタ 582"/>
        <xdr:cNvCxnSpPr/>
      </xdr:nvCxnSpPr>
      <xdr:spPr>
        <a:xfrm flipV="1">
          <a:off x="15481300" y="9590546"/>
          <a:ext cx="838200" cy="30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102601</xdr:rowOff>
    </xdr:from>
    <xdr:to>
      <xdr:col>81</xdr:col>
      <xdr:colOff>50800</xdr:colOff>
      <xdr:row>57</xdr:row>
      <xdr:rowOff>123861</xdr:rowOff>
    </xdr:to>
    <xdr:cxnSp macro="">
      <xdr:nvCxnSpPr>
        <xdr:cNvPr id="586" name="直線コネクタ 585"/>
        <xdr:cNvCxnSpPr/>
      </xdr:nvCxnSpPr>
      <xdr:spPr>
        <a:xfrm>
          <a:off x="14592300" y="9875251"/>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102601</xdr:rowOff>
    </xdr:from>
    <xdr:to>
      <xdr:col>76</xdr:col>
      <xdr:colOff>114300</xdr:colOff>
      <xdr:row>58</xdr:row>
      <xdr:rowOff>82779</xdr:rowOff>
    </xdr:to>
    <xdr:cxnSp macro="">
      <xdr:nvCxnSpPr>
        <xdr:cNvPr id="589" name="直線コネクタ 588"/>
        <xdr:cNvCxnSpPr/>
      </xdr:nvCxnSpPr>
      <xdr:spPr>
        <a:xfrm flipV="1">
          <a:off x="13703300" y="9875251"/>
          <a:ext cx="889000" cy="15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95352</xdr:rowOff>
    </xdr:from>
    <xdr:to>
      <xdr:col>71</xdr:col>
      <xdr:colOff>177800</xdr:colOff>
      <xdr:row>58</xdr:row>
      <xdr:rowOff>82779</xdr:rowOff>
    </xdr:to>
    <xdr:cxnSp macro="">
      <xdr:nvCxnSpPr>
        <xdr:cNvPr id="592" name="直線コネクタ 591"/>
        <xdr:cNvCxnSpPr/>
      </xdr:nvCxnSpPr>
      <xdr:spPr>
        <a:xfrm>
          <a:off x="12814300" y="9868002"/>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109996</xdr:rowOff>
    </xdr:from>
    <xdr:to>
      <xdr:col>85</xdr:col>
      <xdr:colOff>177800</xdr:colOff>
      <xdr:row>56</xdr:row>
      <xdr:rowOff>40146</xdr:rowOff>
    </xdr:to>
    <xdr:sp macro="" textlink="">
      <xdr:nvSpPr>
        <xdr:cNvPr id="602" name="楕円 601"/>
        <xdr:cNvSpPr/>
      </xdr:nvSpPr>
      <xdr:spPr>
        <a:xfrm>
          <a:off x="16268700" y="95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88423</xdr:rowOff>
    </xdr:from>
    <xdr:ext cx="534377" cy="259045"/>
    <xdr:sp macro="" textlink="">
      <xdr:nvSpPr>
        <xdr:cNvPr id="603" name="教育費該当値テキスト"/>
        <xdr:cNvSpPr txBox="1"/>
      </xdr:nvSpPr>
      <xdr:spPr>
        <a:xfrm>
          <a:off x="16370300" y="95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73061</xdr:rowOff>
    </xdr:from>
    <xdr:to>
      <xdr:col>81</xdr:col>
      <xdr:colOff>101600</xdr:colOff>
      <xdr:row>58</xdr:row>
      <xdr:rowOff>3211</xdr:rowOff>
    </xdr:to>
    <xdr:sp macro="" textlink="">
      <xdr:nvSpPr>
        <xdr:cNvPr id="604" name="楕円 603"/>
        <xdr:cNvSpPr/>
      </xdr:nvSpPr>
      <xdr:spPr>
        <a:xfrm>
          <a:off x="15430500" y="98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165788</xdr:rowOff>
    </xdr:from>
    <xdr:ext cx="534377" cy="259045"/>
    <xdr:sp macro="" textlink="">
      <xdr:nvSpPr>
        <xdr:cNvPr id="605" name="テキスト ボックス 604"/>
        <xdr:cNvSpPr txBox="1"/>
      </xdr:nvSpPr>
      <xdr:spPr>
        <a:xfrm>
          <a:off x="15214111" y="99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51801</xdr:rowOff>
    </xdr:from>
    <xdr:to>
      <xdr:col>76</xdr:col>
      <xdr:colOff>165100</xdr:colOff>
      <xdr:row>57</xdr:row>
      <xdr:rowOff>153401</xdr:rowOff>
    </xdr:to>
    <xdr:sp macro="" textlink="">
      <xdr:nvSpPr>
        <xdr:cNvPr id="606" name="楕円 605"/>
        <xdr:cNvSpPr/>
      </xdr:nvSpPr>
      <xdr:spPr>
        <a:xfrm>
          <a:off x="14541500" y="98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144528</xdr:rowOff>
    </xdr:from>
    <xdr:ext cx="534377" cy="259045"/>
    <xdr:sp macro="" textlink="">
      <xdr:nvSpPr>
        <xdr:cNvPr id="607" name="テキスト ボックス 606"/>
        <xdr:cNvSpPr txBox="1"/>
      </xdr:nvSpPr>
      <xdr:spPr>
        <a:xfrm>
          <a:off x="14325111" y="991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31979</xdr:rowOff>
    </xdr:from>
    <xdr:to>
      <xdr:col>72</xdr:col>
      <xdr:colOff>38100</xdr:colOff>
      <xdr:row>58</xdr:row>
      <xdr:rowOff>133579</xdr:rowOff>
    </xdr:to>
    <xdr:sp macro="" textlink="">
      <xdr:nvSpPr>
        <xdr:cNvPr id="608" name="楕円 607"/>
        <xdr:cNvSpPr/>
      </xdr:nvSpPr>
      <xdr:spPr>
        <a:xfrm>
          <a:off x="13652500" y="99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124706</xdr:rowOff>
    </xdr:from>
    <xdr:ext cx="534377" cy="259045"/>
    <xdr:sp macro="" textlink="">
      <xdr:nvSpPr>
        <xdr:cNvPr id="609" name="テキスト ボックス 608"/>
        <xdr:cNvSpPr txBox="1"/>
      </xdr:nvSpPr>
      <xdr:spPr>
        <a:xfrm>
          <a:off x="13436111" y="100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44552</xdr:rowOff>
    </xdr:from>
    <xdr:to>
      <xdr:col>67</xdr:col>
      <xdr:colOff>101600</xdr:colOff>
      <xdr:row>57</xdr:row>
      <xdr:rowOff>146152</xdr:rowOff>
    </xdr:to>
    <xdr:sp macro="" textlink="">
      <xdr:nvSpPr>
        <xdr:cNvPr id="610" name="楕円 609"/>
        <xdr:cNvSpPr/>
      </xdr:nvSpPr>
      <xdr:spPr>
        <a:xfrm>
          <a:off x="12763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137279</xdr:rowOff>
    </xdr:from>
    <xdr:ext cx="534377" cy="259045"/>
    <xdr:sp macro="" textlink="">
      <xdr:nvSpPr>
        <xdr:cNvPr id="611" name="テキスト ボックス 610"/>
        <xdr:cNvSpPr txBox="1"/>
      </xdr:nvSpPr>
      <xdr:spPr>
        <a:xfrm>
          <a:off x="12547111" y="99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49701</xdr:rowOff>
    </xdr:from>
    <xdr:to>
      <xdr:col>85</xdr:col>
      <xdr:colOff>127000</xdr:colOff>
      <xdr:row>97</xdr:row>
      <xdr:rowOff>59553</xdr:rowOff>
    </xdr:to>
    <xdr:cxnSp macro="">
      <xdr:nvCxnSpPr>
        <xdr:cNvPr id="696" name="直線コネクタ 695"/>
        <xdr:cNvCxnSpPr/>
      </xdr:nvCxnSpPr>
      <xdr:spPr>
        <a:xfrm flipV="1">
          <a:off x="15481300" y="16680351"/>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26019</xdr:rowOff>
    </xdr:from>
    <xdr:ext cx="534377" cy="259045"/>
    <xdr:sp macro="" textlink="">
      <xdr:nvSpPr>
        <xdr:cNvPr id="697" name="公債費平均値テキスト"/>
        <xdr:cNvSpPr txBox="1"/>
      </xdr:nvSpPr>
      <xdr:spPr>
        <a:xfrm>
          <a:off x="16370300" y="16656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59553</xdr:rowOff>
    </xdr:from>
    <xdr:to>
      <xdr:col>81</xdr:col>
      <xdr:colOff>50800</xdr:colOff>
      <xdr:row>97</xdr:row>
      <xdr:rowOff>86390</xdr:rowOff>
    </xdr:to>
    <xdr:cxnSp macro="">
      <xdr:nvCxnSpPr>
        <xdr:cNvPr id="699" name="直線コネクタ 698"/>
        <xdr:cNvCxnSpPr/>
      </xdr:nvCxnSpPr>
      <xdr:spPr>
        <a:xfrm flipV="1">
          <a:off x="14592300" y="16690203"/>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161053</xdr:rowOff>
    </xdr:from>
    <xdr:ext cx="534377" cy="259045"/>
    <xdr:sp macro="" textlink="">
      <xdr:nvSpPr>
        <xdr:cNvPr id="701" name="テキスト ボックス 700"/>
        <xdr:cNvSpPr txBox="1"/>
      </xdr:nvSpPr>
      <xdr:spPr>
        <a:xfrm>
          <a:off x="15214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86390</xdr:rowOff>
    </xdr:from>
    <xdr:to>
      <xdr:col>76</xdr:col>
      <xdr:colOff>114300</xdr:colOff>
      <xdr:row>97</xdr:row>
      <xdr:rowOff>109662</xdr:rowOff>
    </xdr:to>
    <xdr:cxnSp macro="">
      <xdr:nvCxnSpPr>
        <xdr:cNvPr id="702" name="直線コネクタ 701"/>
        <xdr:cNvCxnSpPr/>
      </xdr:nvCxnSpPr>
      <xdr:spPr>
        <a:xfrm flipV="1">
          <a:off x="13703300" y="16717040"/>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132159</xdr:rowOff>
    </xdr:from>
    <xdr:ext cx="534377" cy="259045"/>
    <xdr:sp macro="" textlink="">
      <xdr:nvSpPr>
        <xdr:cNvPr id="704" name="テキスト ボックス 703"/>
        <xdr:cNvSpPr txBox="1"/>
      </xdr:nvSpPr>
      <xdr:spPr>
        <a:xfrm>
          <a:off x="14325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109662</xdr:rowOff>
    </xdr:from>
    <xdr:to>
      <xdr:col>71</xdr:col>
      <xdr:colOff>177800</xdr:colOff>
      <xdr:row>97</xdr:row>
      <xdr:rowOff>133345</xdr:rowOff>
    </xdr:to>
    <xdr:cxnSp macro="">
      <xdr:nvCxnSpPr>
        <xdr:cNvPr id="705" name="直線コネクタ 704"/>
        <xdr:cNvCxnSpPr/>
      </xdr:nvCxnSpPr>
      <xdr:spPr>
        <a:xfrm flipV="1">
          <a:off x="12814300" y="16740312"/>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7" name="テキスト ボックス 706"/>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09" name="テキスト ボックス 708"/>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170351</xdr:rowOff>
    </xdr:from>
    <xdr:to>
      <xdr:col>85</xdr:col>
      <xdr:colOff>177800</xdr:colOff>
      <xdr:row>97</xdr:row>
      <xdr:rowOff>100501</xdr:rowOff>
    </xdr:to>
    <xdr:sp macro="" textlink="">
      <xdr:nvSpPr>
        <xdr:cNvPr id="715" name="楕円 714"/>
        <xdr:cNvSpPr/>
      </xdr:nvSpPr>
      <xdr:spPr>
        <a:xfrm>
          <a:off x="16268700" y="166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21778</xdr:rowOff>
    </xdr:from>
    <xdr:ext cx="534377" cy="259045"/>
    <xdr:sp macro="" textlink="">
      <xdr:nvSpPr>
        <xdr:cNvPr id="716" name="公債費該当値テキスト"/>
        <xdr:cNvSpPr txBox="1"/>
      </xdr:nvSpPr>
      <xdr:spPr>
        <a:xfrm>
          <a:off x="16370300" y="1648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8753</xdr:rowOff>
    </xdr:from>
    <xdr:to>
      <xdr:col>81</xdr:col>
      <xdr:colOff>101600</xdr:colOff>
      <xdr:row>97</xdr:row>
      <xdr:rowOff>110353</xdr:rowOff>
    </xdr:to>
    <xdr:sp macro="" textlink="">
      <xdr:nvSpPr>
        <xdr:cNvPr id="717" name="楕円 716"/>
        <xdr:cNvSpPr/>
      </xdr:nvSpPr>
      <xdr:spPr>
        <a:xfrm>
          <a:off x="15430500" y="16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126880</xdr:rowOff>
    </xdr:from>
    <xdr:ext cx="534377" cy="259045"/>
    <xdr:sp macro="" textlink="">
      <xdr:nvSpPr>
        <xdr:cNvPr id="718" name="テキスト ボックス 717"/>
        <xdr:cNvSpPr txBox="1"/>
      </xdr:nvSpPr>
      <xdr:spPr>
        <a:xfrm>
          <a:off x="15214111" y="164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35590</xdr:rowOff>
    </xdr:from>
    <xdr:to>
      <xdr:col>76</xdr:col>
      <xdr:colOff>165100</xdr:colOff>
      <xdr:row>97</xdr:row>
      <xdr:rowOff>137190</xdr:rowOff>
    </xdr:to>
    <xdr:sp macro="" textlink="">
      <xdr:nvSpPr>
        <xdr:cNvPr id="719" name="楕円 718"/>
        <xdr:cNvSpPr/>
      </xdr:nvSpPr>
      <xdr:spPr>
        <a:xfrm>
          <a:off x="14541500" y="166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153717</xdr:rowOff>
    </xdr:from>
    <xdr:ext cx="534377" cy="259045"/>
    <xdr:sp macro="" textlink="">
      <xdr:nvSpPr>
        <xdr:cNvPr id="720" name="テキスト ボックス 719"/>
        <xdr:cNvSpPr txBox="1"/>
      </xdr:nvSpPr>
      <xdr:spPr>
        <a:xfrm>
          <a:off x="14325111" y="1644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58862</xdr:rowOff>
    </xdr:from>
    <xdr:to>
      <xdr:col>72</xdr:col>
      <xdr:colOff>38100</xdr:colOff>
      <xdr:row>97</xdr:row>
      <xdr:rowOff>160462</xdr:rowOff>
    </xdr:to>
    <xdr:sp macro="" textlink="">
      <xdr:nvSpPr>
        <xdr:cNvPr id="721" name="楕円 720"/>
        <xdr:cNvSpPr/>
      </xdr:nvSpPr>
      <xdr:spPr>
        <a:xfrm>
          <a:off x="13652500" y="1668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151589</xdr:rowOff>
    </xdr:from>
    <xdr:ext cx="534377" cy="259045"/>
    <xdr:sp macro="" textlink="">
      <xdr:nvSpPr>
        <xdr:cNvPr id="722" name="テキスト ボックス 721"/>
        <xdr:cNvSpPr txBox="1"/>
      </xdr:nvSpPr>
      <xdr:spPr>
        <a:xfrm>
          <a:off x="13436111" y="16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82545</xdr:rowOff>
    </xdr:from>
    <xdr:to>
      <xdr:col>67</xdr:col>
      <xdr:colOff>101600</xdr:colOff>
      <xdr:row>98</xdr:row>
      <xdr:rowOff>12695</xdr:rowOff>
    </xdr:to>
    <xdr:sp macro="" textlink="">
      <xdr:nvSpPr>
        <xdr:cNvPr id="723" name="楕円 722"/>
        <xdr:cNvSpPr/>
      </xdr:nvSpPr>
      <xdr:spPr>
        <a:xfrm>
          <a:off x="12763500" y="167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3822</xdr:rowOff>
    </xdr:from>
    <xdr:ext cx="534377" cy="259045"/>
    <xdr:sp macro="" textlink="">
      <xdr:nvSpPr>
        <xdr:cNvPr id="724" name="テキスト ボックス 723"/>
        <xdr:cNvSpPr txBox="1"/>
      </xdr:nvSpPr>
      <xdr:spPr>
        <a:xfrm>
          <a:off x="12547111" y="1680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132,612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円となっている。令和２年度においては特別定額給付金給付事業の皆増、本庁舎整備事業の増などを要因に、総務費全体では前年度決算との比較で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円となっている。令和２年度においては複合型子育て支援施設整備事業の増などを要因に、民生費全体では前年度決算との比較で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％の増となっている。今後も扶助費をはじめとした費用は上昇傾向が続くと見込まれることから、単独扶助事業の見直しや受給資格審査の適正化を図り、歳出の抑制に努める。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円となっている。令和２年度においては新型コロナウイルス感染症の影響により行ったビジネスサポート応援給付金支給事業の皆増などを要因に、商工費全体では前年度決算との比較で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39,104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円となっている。令和２年度においては小・中学校情報教育推進事業の増などにより、教育費全体では前年度決算との比較で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の増となっている。今後においては施設老朽化による事業費の増加が見込まれるため、事業の取捨選択を徹底していくことで、事業費の減少を目指すこととしている。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財政調整基金残高は財源の確保と歳出の精査により取り崩しを回避するとともに、年度末の歳出見込みに基づく不用額の積み立てを行ったことから、標準財政規模比で</a:t>
          </a:r>
          <a:r>
            <a:rPr kumimoji="1" lang="en-US" altLang="ja-JP" sz="1200">
              <a:latin typeface="ＭＳ ゴシック" pitchFamily="49" charset="-128"/>
              <a:ea typeface="ＭＳ ゴシック" pitchFamily="49" charset="-128"/>
            </a:rPr>
            <a:t>0.49</a:t>
          </a:r>
          <a:r>
            <a:rPr kumimoji="1" lang="ja-JP" altLang="en-US" sz="1200">
              <a:latin typeface="ＭＳ ゴシック" pitchFamily="49" charset="-128"/>
              <a:ea typeface="ＭＳ ゴシック" pitchFamily="49" charset="-128"/>
            </a:rPr>
            <a:t>ポイント増加した。</a:t>
          </a:r>
        </a:p>
        <a:p>
          <a:r>
            <a:rPr kumimoji="1" lang="ja-JP" altLang="en-US" sz="1200">
              <a:latin typeface="ＭＳ ゴシック" pitchFamily="49" charset="-128"/>
              <a:ea typeface="ＭＳ ゴシック" pitchFamily="49" charset="-128"/>
            </a:rPr>
            <a:t>　実質収支額は、新型コロナウイルス感染症への対応などにより歳入、歳出とも増となったが、新築家屋の増に伴う市税の増や地方消費税交付金の増などにより標準財政規模比で</a:t>
          </a:r>
          <a:r>
            <a:rPr kumimoji="1" lang="en-US" altLang="ja-JP" sz="1200">
              <a:latin typeface="ＭＳ ゴシック" pitchFamily="49" charset="-128"/>
              <a:ea typeface="ＭＳ ゴシック" pitchFamily="49" charset="-128"/>
            </a:rPr>
            <a:t>0.94</a:t>
          </a:r>
          <a:r>
            <a:rPr kumimoji="1" lang="ja-JP" altLang="en-US" sz="1200">
              <a:latin typeface="ＭＳ ゴシック" pitchFamily="49" charset="-128"/>
              <a:ea typeface="ＭＳ ゴシック" pitchFamily="49" charset="-128"/>
            </a:rPr>
            <a:t>ポイント増、また、実質単年度収支も、標準財政規模比で</a:t>
          </a:r>
          <a:r>
            <a:rPr kumimoji="1" lang="en-US" altLang="ja-JP" sz="1200">
              <a:latin typeface="ＭＳ ゴシック" pitchFamily="49" charset="-128"/>
              <a:ea typeface="ＭＳ ゴシック" pitchFamily="49" charset="-128"/>
            </a:rPr>
            <a:t>3.81</a:t>
          </a:r>
          <a:r>
            <a:rPr kumimoji="1" lang="ja-JP" altLang="en-US" sz="1200">
              <a:latin typeface="ＭＳ ゴシック" pitchFamily="49" charset="-128"/>
              <a:ea typeface="ＭＳ ゴシック" pitchFamily="49" charset="-128"/>
            </a:rPr>
            <a:t>ポイント上昇した。</a:t>
          </a:r>
        </a:p>
        <a:p>
          <a:r>
            <a:rPr kumimoji="1" lang="ja-JP" altLang="en-US" sz="1200">
              <a:latin typeface="ＭＳ ゴシック" pitchFamily="49" charset="-128"/>
              <a:ea typeface="ＭＳ ゴシック" pitchFamily="49" charset="-128"/>
            </a:rPr>
            <a:t>　今後も、中長期的な展望を踏まえ、適正かつ健全な財政運営に努めていく。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年度以降、各会計とも黒字で推移している。</a:t>
          </a:r>
        </a:p>
        <a:p>
          <a:r>
            <a:rPr kumimoji="1" lang="ja-JP" altLang="en-US" sz="1400">
              <a:latin typeface="ＭＳ ゴシック" pitchFamily="49" charset="-128"/>
              <a:ea typeface="ＭＳ ゴシック" pitchFamily="49" charset="-128"/>
            </a:rPr>
            <a:t>　しかしながら、景気はまだ回復の途上にあり、少子高齢化の進行による市税収入の減少や、社会保障関連経費の増大が懸念されるなど、地方財政を取り巻く環境は、依然として楽観を許さない状況が続いている。</a:t>
          </a:r>
        </a:p>
        <a:p>
          <a:r>
            <a:rPr kumimoji="1" lang="ja-JP" altLang="en-US" sz="1400">
              <a:latin typeface="ＭＳ ゴシック" pitchFamily="49" charset="-128"/>
              <a:ea typeface="ＭＳ ゴシック" pitchFamily="49" charset="-128"/>
            </a:rPr>
            <a:t>　また、病院事業会計においては、新型コロナウイルス感染症の影響を受け、外来診療や入院数が減少しており、今後の動向から目が離せない状況が続いている。</a:t>
          </a:r>
        </a:p>
        <a:p>
          <a:r>
            <a:rPr kumimoji="1" lang="ja-JP" altLang="en-US" sz="1400">
              <a:latin typeface="ＭＳ ゴシック" pitchFamily="49" charset="-128"/>
              <a:ea typeface="ＭＳ ゴシック" pitchFamily="49" charset="-128"/>
            </a:rPr>
            <a:t>　一方、市独自の事情として、本庁舎整備事業や連続立体交差推進事業など大規模事業が進行中である。</a:t>
          </a:r>
        </a:p>
        <a:p>
          <a:r>
            <a:rPr kumimoji="1" lang="ja-JP" altLang="en-US" sz="1400">
              <a:latin typeface="ＭＳ ゴシック" pitchFamily="49" charset="-128"/>
              <a:ea typeface="ＭＳ ゴシック" pitchFamily="49" charset="-128"/>
            </a:rPr>
            <a:t>　したがって、今後も連結実質赤字比率の推移に注視しながら、長中期的な展望を踏まえた健全な財政運営に努める必要がある。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c r="A1" s="182"/>
      <c r="B1" s="441" t="s">
        <v>84</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3"/>
      <c r="DK1" s="183"/>
      <c r="DL1" s="183"/>
      <c r="DM1" s="183"/>
      <c r="DN1" s="183"/>
      <c r="DO1" s="183"/>
    </row>
    <row r="2" spans="1:119" ht="24.75" thickBot="1">
      <c r="A2" s="182"/>
      <c r="B2" s="185" t="s">
        <v>85</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c r="A3" s="183"/>
      <c r="B3" s="442" t="s">
        <v>86</v>
      </c>
      <c r="C3" s="443"/>
      <c r="D3" s="443"/>
      <c r="E3" s="444"/>
      <c r="F3" s="444"/>
      <c r="G3" s="444"/>
      <c r="H3" s="444"/>
      <c r="I3" s="444"/>
      <c r="J3" s="444"/>
      <c r="K3" s="444"/>
      <c r="L3" s="444" t="s">
        <v>87</v>
      </c>
      <c r="M3" s="444"/>
      <c r="N3" s="444"/>
      <c r="O3" s="444"/>
      <c r="P3" s="444"/>
      <c r="Q3" s="444"/>
      <c r="R3" s="451"/>
      <c r="S3" s="451"/>
      <c r="T3" s="451"/>
      <c r="U3" s="451"/>
      <c r="V3" s="452"/>
      <c r="W3" s="426" t="s">
        <v>88</v>
      </c>
      <c r="X3" s="427"/>
      <c r="Y3" s="427"/>
      <c r="Z3" s="427"/>
      <c r="AA3" s="427"/>
      <c r="AB3" s="443"/>
      <c r="AC3" s="451" t="s">
        <v>89</v>
      </c>
      <c r="AD3" s="427"/>
      <c r="AE3" s="427"/>
      <c r="AF3" s="427"/>
      <c r="AG3" s="427"/>
      <c r="AH3" s="427"/>
      <c r="AI3" s="427"/>
      <c r="AJ3" s="427"/>
      <c r="AK3" s="427"/>
      <c r="AL3" s="428"/>
      <c r="AM3" s="426" t="s">
        <v>90</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91</v>
      </c>
      <c r="BO3" s="427"/>
      <c r="BP3" s="427"/>
      <c r="BQ3" s="427"/>
      <c r="BR3" s="427"/>
      <c r="BS3" s="427"/>
      <c r="BT3" s="427"/>
      <c r="BU3" s="428"/>
      <c r="BV3" s="426" t="s">
        <v>92</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93</v>
      </c>
      <c r="CU3" s="427"/>
      <c r="CV3" s="427"/>
      <c r="CW3" s="427"/>
      <c r="CX3" s="427"/>
      <c r="CY3" s="427"/>
      <c r="CZ3" s="427"/>
      <c r="DA3" s="428"/>
      <c r="DB3" s="426" t="s">
        <v>94</v>
      </c>
      <c r="DC3" s="427"/>
      <c r="DD3" s="427"/>
      <c r="DE3" s="427"/>
      <c r="DF3" s="427"/>
      <c r="DG3" s="427"/>
      <c r="DH3" s="427"/>
      <c r="DI3" s="428"/>
      <c r="DJ3" s="182"/>
      <c r="DK3" s="182"/>
      <c r="DL3" s="182"/>
      <c r="DM3" s="182"/>
      <c r="DN3" s="182"/>
      <c r="DO3" s="182"/>
    </row>
    <row r="4" spans="1:119" ht="18.75" customHeight="1">
      <c r="A4" s="183"/>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95</v>
      </c>
      <c r="AZ4" s="430"/>
      <c r="BA4" s="430"/>
      <c r="BB4" s="430"/>
      <c r="BC4" s="430"/>
      <c r="BD4" s="430"/>
      <c r="BE4" s="430"/>
      <c r="BF4" s="430"/>
      <c r="BG4" s="430"/>
      <c r="BH4" s="430"/>
      <c r="BI4" s="430"/>
      <c r="BJ4" s="430"/>
      <c r="BK4" s="430"/>
      <c r="BL4" s="430"/>
      <c r="BM4" s="431"/>
      <c r="BN4" s="432">
        <v>104749228</v>
      </c>
      <c r="BO4" s="433"/>
      <c r="BP4" s="433"/>
      <c r="BQ4" s="433"/>
      <c r="BR4" s="433"/>
      <c r="BS4" s="433"/>
      <c r="BT4" s="433"/>
      <c r="BU4" s="434"/>
      <c r="BV4" s="432">
        <v>73317264</v>
      </c>
      <c r="BW4" s="433"/>
      <c r="BX4" s="433"/>
      <c r="BY4" s="433"/>
      <c r="BZ4" s="433"/>
      <c r="CA4" s="433"/>
      <c r="CB4" s="433"/>
      <c r="CC4" s="434"/>
      <c r="CD4" s="435" t="s">
        <v>96</v>
      </c>
      <c r="CE4" s="436"/>
      <c r="CF4" s="436"/>
      <c r="CG4" s="436"/>
      <c r="CH4" s="436"/>
      <c r="CI4" s="436"/>
      <c r="CJ4" s="436"/>
      <c r="CK4" s="436"/>
      <c r="CL4" s="436"/>
      <c r="CM4" s="436"/>
      <c r="CN4" s="436"/>
      <c r="CO4" s="436"/>
      <c r="CP4" s="436"/>
      <c r="CQ4" s="436"/>
      <c r="CR4" s="436"/>
      <c r="CS4" s="437"/>
      <c r="CT4" s="438">
        <v>7.2</v>
      </c>
      <c r="CU4" s="439"/>
      <c r="CV4" s="439"/>
      <c r="CW4" s="439"/>
      <c r="CX4" s="439"/>
      <c r="CY4" s="439"/>
      <c r="CZ4" s="439"/>
      <c r="DA4" s="440"/>
      <c r="DB4" s="438">
        <v>6.2</v>
      </c>
      <c r="DC4" s="439"/>
      <c r="DD4" s="439"/>
      <c r="DE4" s="439"/>
      <c r="DF4" s="439"/>
      <c r="DG4" s="439"/>
      <c r="DH4" s="439"/>
      <c r="DI4" s="440"/>
      <c r="DJ4" s="182"/>
      <c r="DK4" s="182"/>
      <c r="DL4" s="182"/>
      <c r="DM4" s="182"/>
      <c r="DN4" s="182"/>
      <c r="DO4" s="182"/>
    </row>
    <row r="5" spans="1:119" ht="18.75" customHeight="1">
      <c r="A5" s="183"/>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97</v>
      </c>
      <c r="AN5" s="499"/>
      <c r="AO5" s="499"/>
      <c r="AP5" s="499"/>
      <c r="AQ5" s="499"/>
      <c r="AR5" s="499"/>
      <c r="AS5" s="499"/>
      <c r="AT5" s="500"/>
      <c r="AU5" s="501" t="s">
        <v>98</v>
      </c>
      <c r="AV5" s="502"/>
      <c r="AW5" s="502"/>
      <c r="AX5" s="502"/>
      <c r="AY5" s="503" t="s">
        <v>99</v>
      </c>
      <c r="AZ5" s="504"/>
      <c r="BA5" s="504"/>
      <c r="BB5" s="504"/>
      <c r="BC5" s="504"/>
      <c r="BD5" s="504"/>
      <c r="BE5" s="504"/>
      <c r="BF5" s="504"/>
      <c r="BG5" s="504"/>
      <c r="BH5" s="504"/>
      <c r="BI5" s="504"/>
      <c r="BJ5" s="504"/>
      <c r="BK5" s="504"/>
      <c r="BL5" s="504"/>
      <c r="BM5" s="505"/>
      <c r="BN5" s="469">
        <v>100708085</v>
      </c>
      <c r="BO5" s="470"/>
      <c r="BP5" s="470"/>
      <c r="BQ5" s="470"/>
      <c r="BR5" s="470"/>
      <c r="BS5" s="470"/>
      <c r="BT5" s="470"/>
      <c r="BU5" s="471"/>
      <c r="BV5" s="469">
        <v>69662510</v>
      </c>
      <c r="BW5" s="470"/>
      <c r="BX5" s="470"/>
      <c r="BY5" s="470"/>
      <c r="BZ5" s="470"/>
      <c r="CA5" s="470"/>
      <c r="CB5" s="470"/>
      <c r="CC5" s="471"/>
      <c r="CD5" s="472" t="s">
        <v>100</v>
      </c>
      <c r="CE5" s="473"/>
      <c r="CF5" s="473"/>
      <c r="CG5" s="473"/>
      <c r="CH5" s="473"/>
      <c r="CI5" s="473"/>
      <c r="CJ5" s="473"/>
      <c r="CK5" s="473"/>
      <c r="CL5" s="473"/>
      <c r="CM5" s="473"/>
      <c r="CN5" s="473"/>
      <c r="CO5" s="473"/>
      <c r="CP5" s="473"/>
      <c r="CQ5" s="473"/>
      <c r="CR5" s="473"/>
      <c r="CS5" s="474"/>
      <c r="CT5" s="466">
        <v>93.8</v>
      </c>
      <c r="CU5" s="467"/>
      <c r="CV5" s="467"/>
      <c r="CW5" s="467"/>
      <c r="CX5" s="467"/>
      <c r="CY5" s="467"/>
      <c r="CZ5" s="467"/>
      <c r="DA5" s="468"/>
      <c r="DB5" s="466">
        <v>95.1</v>
      </c>
      <c r="DC5" s="467"/>
      <c r="DD5" s="467"/>
      <c r="DE5" s="467"/>
      <c r="DF5" s="467"/>
      <c r="DG5" s="467"/>
      <c r="DH5" s="467"/>
      <c r="DI5" s="468"/>
      <c r="DJ5" s="182"/>
      <c r="DK5" s="182"/>
      <c r="DL5" s="182"/>
      <c r="DM5" s="182"/>
      <c r="DN5" s="182"/>
      <c r="DO5" s="182"/>
    </row>
    <row r="6" spans="1:119" ht="18.75" customHeight="1">
      <c r="A6" s="183"/>
      <c r="B6" s="475" t="s">
        <v>101</v>
      </c>
      <c r="C6" s="476"/>
      <c r="D6" s="476"/>
      <c r="E6" s="477"/>
      <c r="F6" s="477"/>
      <c r="G6" s="477"/>
      <c r="H6" s="477"/>
      <c r="I6" s="477"/>
      <c r="J6" s="477"/>
      <c r="K6" s="477"/>
      <c r="L6" s="477" t="s">
        <v>102</v>
      </c>
      <c r="M6" s="477"/>
      <c r="N6" s="477"/>
      <c r="O6" s="477"/>
      <c r="P6" s="477"/>
      <c r="Q6" s="477"/>
      <c r="R6" s="481"/>
      <c r="S6" s="481"/>
      <c r="T6" s="481"/>
      <c r="U6" s="481"/>
      <c r="V6" s="482"/>
      <c r="W6" s="485" t="s">
        <v>103</v>
      </c>
      <c r="X6" s="486"/>
      <c r="Y6" s="486"/>
      <c r="Z6" s="486"/>
      <c r="AA6" s="486"/>
      <c r="AB6" s="476"/>
      <c r="AC6" s="489" t="s">
        <v>104</v>
      </c>
      <c r="AD6" s="490"/>
      <c r="AE6" s="490"/>
      <c r="AF6" s="490"/>
      <c r="AG6" s="490"/>
      <c r="AH6" s="490"/>
      <c r="AI6" s="490"/>
      <c r="AJ6" s="490"/>
      <c r="AK6" s="490"/>
      <c r="AL6" s="491"/>
      <c r="AM6" s="498" t="s">
        <v>105</v>
      </c>
      <c r="AN6" s="499"/>
      <c r="AO6" s="499"/>
      <c r="AP6" s="499"/>
      <c r="AQ6" s="499"/>
      <c r="AR6" s="499"/>
      <c r="AS6" s="499"/>
      <c r="AT6" s="500"/>
      <c r="AU6" s="501" t="s">
        <v>98</v>
      </c>
      <c r="AV6" s="502"/>
      <c r="AW6" s="502"/>
      <c r="AX6" s="502"/>
      <c r="AY6" s="503" t="s">
        <v>106</v>
      </c>
      <c r="AZ6" s="504"/>
      <c r="BA6" s="504"/>
      <c r="BB6" s="504"/>
      <c r="BC6" s="504"/>
      <c r="BD6" s="504"/>
      <c r="BE6" s="504"/>
      <c r="BF6" s="504"/>
      <c r="BG6" s="504"/>
      <c r="BH6" s="504"/>
      <c r="BI6" s="504"/>
      <c r="BJ6" s="504"/>
      <c r="BK6" s="504"/>
      <c r="BL6" s="504"/>
      <c r="BM6" s="505"/>
      <c r="BN6" s="469">
        <v>4041143</v>
      </c>
      <c r="BO6" s="470"/>
      <c r="BP6" s="470"/>
      <c r="BQ6" s="470"/>
      <c r="BR6" s="470"/>
      <c r="BS6" s="470"/>
      <c r="BT6" s="470"/>
      <c r="BU6" s="471"/>
      <c r="BV6" s="469">
        <v>3654754</v>
      </c>
      <c r="BW6" s="470"/>
      <c r="BX6" s="470"/>
      <c r="BY6" s="470"/>
      <c r="BZ6" s="470"/>
      <c r="CA6" s="470"/>
      <c r="CB6" s="470"/>
      <c r="CC6" s="471"/>
      <c r="CD6" s="472" t="s">
        <v>107</v>
      </c>
      <c r="CE6" s="473"/>
      <c r="CF6" s="473"/>
      <c r="CG6" s="473"/>
      <c r="CH6" s="473"/>
      <c r="CI6" s="473"/>
      <c r="CJ6" s="473"/>
      <c r="CK6" s="473"/>
      <c r="CL6" s="473"/>
      <c r="CM6" s="473"/>
      <c r="CN6" s="473"/>
      <c r="CO6" s="473"/>
      <c r="CP6" s="473"/>
      <c r="CQ6" s="473"/>
      <c r="CR6" s="473"/>
      <c r="CS6" s="474"/>
      <c r="CT6" s="506">
        <v>100.5</v>
      </c>
      <c r="CU6" s="507"/>
      <c r="CV6" s="507"/>
      <c r="CW6" s="507"/>
      <c r="CX6" s="507"/>
      <c r="CY6" s="507"/>
      <c r="CZ6" s="507"/>
      <c r="DA6" s="508"/>
      <c r="DB6" s="506">
        <v>102.2</v>
      </c>
      <c r="DC6" s="507"/>
      <c r="DD6" s="507"/>
      <c r="DE6" s="507"/>
      <c r="DF6" s="507"/>
      <c r="DG6" s="507"/>
      <c r="DH6" s="507"/>
      <c r="DI6" s="508"/>
      <c r="DJ6" s="182"/>
      <c r="DK6" s="182"/>
      <c r="DL6" s="182"/>
      <c r="DM6" s="182"/>
      <c r="DN6" s="182"/>
      <c r="DO6" s="182"/>
    </row>
    <row r="7" spans="1:119" ht="18.75" customHeight="1">
      <c r="A7" s="183"/>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108</v>
      </c>
      <c r="AN7" s="499"/>
      <c r="AO7" s="499"/>
      <c r="AP7" s="499"/>
      <c r="AQ7" s="499"/>
      <c r="AR7" s="499"/>
      <c r="AS7" s="499"/>
      <c r="AT7" s="500"/>
      <c r="AU7" s="501" t="s">
        <v>109</v>
      </c>
      <c r="AV7" s="502"/>
      <c r="AW7" s="502"/>
      <c r="AX7" s="502"/>
      <c r="AY7" s="503" t="s">
        <v>110</v>
      </c>
      <c r="AZ7" s="504"/>
      <c r="BA7" s="504"/>
      <c r="BB7" s="504"/>
      <c r="BC7" s="504"/>
      <c r="BD7" s="504"/>
      <c r="BE7" s="504"/>
      <c r="BF7" s="504"/>
      <c r="BG7" s="504"/>
      <c r="BH7" s="504"/>
      <c r="BI7" s="504"/>
      <c r="BJ7" s="504"/>
      <c r="BK7" s="504"/>
      <c r="BL7" s="504"/>
      <c r="BM7" s="505"/>
      <c r="BN7" s="469">
        <v>817036</v>
      </c>
      <c r="BO7" s="470"/>
      <c r="BP7" s="470"/>
      <c r="BQ7" s="470"/>
      <c r="BR7" s="470"/>
      <c r="BS7" s="470"/>
      <c r="BT7" s="470"/>
      <c r="BU7" s="471"/>
      <c r="BV7" s="469">
        <v>910921</v>
      </c>
      <c r="BW7" s="470"/>
      <c r="BX7" s="470"/>
      <c r="BY7" s="470"/>
      <c r="BZ7" s="470"/>
      <c r="CA7" s="470"/>
      <c r="CB7" s="470"/>
      <c r="CC7" s="471"/>
      <c r="CD7" s="472" t="s">
        <v>111</v>
      </c>
      <c r="CE7" s="473"/>
      <c r="CF7" s="473"/>
      <c r="CG7" s="473"/>
      <c r="CH7" s="473"/>
      <c r="CI7" s="473"/>
      <c r="CJ7" s="473"/>
      <c r="CK7" s="473"/>
      <c r="CL7" s="473"/>
      <c r="CM7" s="473"/>
      <c r="CN7" s="473"/>
      <c r="CO7" s="473"/>
      <c r="CP7" s="473"/>
      <c r="CQ7" s="473"/>
      <c r="CR7" s="473"/>
      <c r="CS7" s="474"/>
      <c r="CT7" s="469">
        <v>44837333</v>
      </c>
      <c r="CU7" s="470"/>
      <c r="CV7" s="470"/>
      <c r="CW7" s="470"/>
      <c r="CX7" s="470"/>
      <c r="CY7" s="470"/>
      <c r="CZ7" s="470"/>
      <c r="DA7" s="471"/>
      <c r="DB7" s="469">
        <v>43910493</v>
      </c>
      <c r="DC7" s="470"/>
      <c r="DD7" s="470"/>
      <c r="DE7" s="470"/>
      <c r="DF7" s="470"/>
      <c r="DG7" s="470"/>
      <c r="DH7" s="470"/>
      <c r="DI7" s="471"/>
      <c r="DJ7" s="182"/>
      <c r="DK7" s="182"/>
      <c r="DL7" s="182"/>
      <c r="DM7" s="182"/>
      <c r="DN7" s="182"/>
      <c r="DO7" s="182"/>
    </row>
    <row r="8" spans="1:119" ht="18.75" customHeight="1" thickBot="1">
      <c r="A8" s="183"/>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112</v>
      </c>
      <c r="AN8" s="499"/>
      <c r="AO8" s="499"/>
      <c r="AP8" s="499"/>
      <c r="AQ8" s="499"/>
      <c r="AR8" s="499"/>
      <c r="AS8" s="499"/>
      <c r="AT8" s="500"/>
      <c r="AU8" s="501" t="s">
        <v>98</v>
      </c>
      <c r="AV8" s="502"/>
      <c r="AW8" s="502"/>
      <c r="AX8" s="502"/>
      <c r="AY8" s="503" t="s">
        <v>113</v>
      </c>
      <c r="AZ8" s="504"/>
      <c r="BA8" s="504"/>
      <c r="BB8" s="504"/>
      <c r="BC8" s="504"/>
      <c r="BD8" s="504"/>
      <c r="BE8" s="504"/>
      <c r="BF8" s="504"/>
      <c r="BG8" s="504"/>
      <c r="BH8" s="504"/>
      <c r="BI8" s="504"/>
      <c r="BJ8" s="504"/>
      <c r="BK8" s="504"/>
      <c r="BL8" s="504"/>
      <c r="BM8" s="505"/>
      <c r="BN8" s="469">
        <v>3224107</v>
      </c>
      <c r="BO8" s="470"/>
      <c r="BP8" s="470"/>
      <c r="BQ8" s="470"/>
      <c r="BR8" s="470"/>
      <c r="BS8" s="470"/>
      <c r="BT8" s="470"/>
      <c r="BU8" s="471"/>
      <c r="BV8" s="469">
        <v>2743833</v>
      </c>
      <c r="BW8" s="470"/>
      <c r="BX8" s="470"/>
      <c r="BY8" s="470"/>
      <c r="BZ8" s="470"/>
      <c r="CA8" s="470"/>
      <c r="CB8" s="470"/>
      <c r="CC8" s="471"/>
      <c r="CD8" s="472" t="s">
        <v>114</v>
      </c>
      <c r="CE8" s="473"/>
      <c r="CF8" s="473"/>
      <c r="CG8" s="473"/>
      <c r="CH8" s="473"/>
      <c r="CI8" s="473"/>
      <c r="CJ8" s="473"/>
      <c r="CK8" s="473"/>
      <c r="CL8" s="473"/>
      <c r="CM8" s="473"/>
      <c r="CN8" s="473"/>
      <c r="CO8" s="473"/>
      <c r="CP8" s="473"/>
      <c r="CQ8" s="473"/>
      <c r="CR8" s="473"/>
      <c r="CS8" s="474"/>
      <c r="CT8" s="509">
        <v>0.76</v>
      </c>
      <c r="CU8" s="510"/>
      <c r="CV8" s="510"/>
      <c r="CW8" s="510"/>
      <c r="CX8" s="510"/>
      <c r="CY8" s="510"/>
      <c r="CZ8" s="510"/>
      <c r="DA8" s="511"/>
      <c r="DB8" s="509">
        <v>0.77</v>
      </c>
      <c r="DC8" s="510"/>
      <c r="DD8" s="510"/>
      <c r="DE8" s="510"/>
      <c r="DF8" s="510"/>
      <c r="DG8" s="510"/>
      <c r="DH8" s="510"/>
      <c r="DI8" s="511"/>
      <c r="DJ8" s="182"/>
      <c r="DK8" s="182"/>
      <c r="DL8" s="182"/>
      <c r="DM8" s="182"/>
      <c r="DN8" s="182"/>
      <c r="DO8" s="182"/>
    </row>
    <row r="9" spans="1:119" ht="18.75" customHeight="1" thickBot="1">
      <c r="A9" s="183"/>
      <c r="B9" s="463" t="s">
        <v>115</v>
      </c>
      <c r="C9" s="464"/>
      <c r="D9" s="464"/>
      <c r="E9" s="464"/>
      <c r="F9" s="464"/>
      <c r="G9" s="464"/>
      <c r="H9" s="464"/>
      <c r="I9" s="464"/>
      <c r="J9" s="464"/>
      <c r="K9" s="512"/>
      <c r="L9" s="513" t="s">
        <v>116</v>
      </c>
      <c r="M9" s="514"/>
      <c r="N9" s="514"/>
      <c r="O9" s="514"/>
      <c r="P9" s="514"/>
      <c r="Q9" s="515"/>
      <c r="R9" s="516">
        <v>229792</v>
      </c>
      <c r="S9" s="517"/>
      <c r="T9" s="517"/>
      <c r="U9" s="517"/>
      <c r="V9" s="518"/>
      <c r="W9" s="426" t="s">
        <v>117</v>
      </c>
      <c r="X9" s="427"/>
      <c r="Y9" s="427"/>
      <c r="Z9" s="427"/>
      <c r="AA9" s="427"/>
      <c r="AB9" s="427"/>
      <c r="AC9" s="427"/>
      <c r="AD9" s="427"/>
      <c r="AE9" s="427"/>
      <c r="AF9" s="427"/>
      <c r="AG9" s="427"/>
      <c r="AH9" s="427"/>
      <c r="AI9" s="427"/>
      <c r="AJ9" s="427"/>
      <c r="AK9" s="427"/>
      <c r="AL9" s="428"/>
      <c r="AM9" s="498" t="s">
        <v>118</v>
      </c>
      <c r="AN9" s="499"/>
      <c r="AO9" s="499"/>
      <c r="AP9" s="499"/>
      <c r="AQ9" s="499"/>
      <c r="AR9" s="499"/>
      <c r="AS9" s="499"/>
      <c r="AT9" s="500"/>
      <c r="AU9" s="501" t="s">
        <v>98</v>
      </c>
      <c r="AV9" s="502"/>
      <c r="AW9" s="502"/>
      <c r="AX9" s="502"/>
      <c r="AY9" s="503" t="s">
        <v>119</v>
      </c>
      <c r="AZ9" s="504"/>
      <c r="BA9" s="504"/>
      <c r="BB9" s="504"/>
      <c r="BC9" s="504"/>
      <c r="BD9" s="504"/>
      <c r="BE9" s="504"/>
      <c r="BF9" s="504"/>
      <c r="BG9" s="504"/>
      <c r="BH9" s="504"/>
      <c r="BI9" s="504"/>
      <c r="BJ9" s="504"/>
      <c r="BK9" s="504"/>
      <c r="BL9" s="504"/>
      <c r="BM9" s="505"/>
      <c r="BN9" s="469">
        <v>480274</v>
      </c>
      <c r="BO9" s="470"/>
      <c r="BP9" s="470"/>
      <c r="BQ9" s="470"/>
      <c r="BR9" s="470"/>
      <c r="BS9" s="470"/>
      <c r="BT9" s="470"/>
      <c r="BU9" s="471"/>
      <c r="BV9" s="469">
        <v>293320</v>
      </c>
      <c r="BW9" s="470"/>
      <c r="BX9" s="470"/>
      <c r="BY9" s="470"/>
      <c r="BZ9" s="470"/>
      <c r="CA9" s="470"/>
      <c r="CB9" s="470"/>
      <c r="CC9" s="471"/>
      <c r="CD9" s="472" t="s">
        <v>120</v>
      </c>
      <c r="CE9" s="473"/>
      <c r="CF9" s="473"/>
      <c r="CG9" s="473"/>
      <c r="CH9" s="473"/>
      <c r="CI9" s="473"/>
      <c r="CJ9" s="473"/>
      <c r="CK9" s="473"/>
      <c r="CL9" s="473"/>
      <c r="CM9" s="473"/>
      <c r="CN9" s="473"/>
      <c r="CO9" s="473"/>
      <c r="CP9" s="473"/>
      <c r="CQ9" s="473"/>
      <c r="CR9" s="473"/>
      <c r="CS9" s="474"/>
      <c r="CT9" s="466">
        <v>13.7</v>
      </c>
      <c r="CU9" s="467"/>
      <c r="CV9" s="467"/>
      <c r="CW9" s="467"/>
      <c r="CX9" s="467"/>
      <c r="CY9" s="467"/>
      <c r="CZ9" s="467"/>
      <c r="DA9" s="468"/>
      <c r="DB9" s="466">
        <v>14.2</v>
      </c>
      <c r="DC9" s="467"/>
      <c r="DD9" s="467"/>
      <c r="DE9" s="467"/>
      <c r="DF9" s="467"/>
      <c r="DG9" s="467"/>
      <c r="DH9" s="467"/>
      <c r="DI9" s="468"/>
      <c r="DJ9" s="182"/>
      <c r="DK9" s="182"/>
      <c r="DL9" s="182"/>
      <c r="DM9" s="182"/>
      <c r="DN9" s="182"/>
      <c r="DO9" s="182"/>
    </row>
    <row r="10" spans="1:119" ht="18.75" customHeight="1" thickBot="1">
      <c r="A10" s="183"/>
      <c r="B10" s="463"/>
      <c r="C10" s="464"/>
      <c r="D10" s="464"/>
      <c r="E10" s="464"/>
      <c r="F10" s="464"/>
      <c r="G10" s="464"/>
      <c r="H10" s="464"/>
      <c r="I10" s="464"/>
      <c r="J10" s="464"/>
      <c r="K10" s="512"/>
      <c r="L10" s="519" t="s">
        <v>121</v>
      </c>
      <c r="M10" s="499"/>
      <c r="N10" s="499"/>
      <c r="O10" s="499"/>
      <c r="P10" s="499"/>
      <c r="Q10" s="500"/>
      <c r="R10" s="520">
        <v>232709</v>
      </c>
      <c r="S10" s="521"/>
      <c r="T10" s="521"/>
      <c r="U10" s="521"/>
      <c r="V10" s="522"/>
      <c r="W10" s="457"/>
      <c r="X10" s="458"/>
      <c r="Y10" s="458"/>
      <c r="Z10" s="458"/>
      <c r="AA10" s="458"/>
      <c r="AB10" s="458"/>
      <c r="AC10" s="458"/>
      <c r="AD10" s="458"/>
      <c r="AE10" s="458"/>
      <c r="AF10" s="458"/>
      <c r="AG10" s="458"/>
      <c r="AH10" s="458"/>
      <c r="AI10" s="458"/>
      <c r="AJ10" s="458"/>
      <c r="AK10" s="458"/>
      <c r="AL10" s="461"/>
      <c r="AM10" s="498" t="s">
        <v>122</v>
      </c>
      <c r="AN10" s="499"/>
      <c r="AO10" s="499"/>
      <c r="AP10" s="499"/>
      <c r="AQ10" s="499"/>
      <c r="AR10" s="499"/>
      <c r="AS10" s="499"/>
      <c r="AT10" s="500"/>
      <c r="AU10" s="501" t="s">
        <v>98</v>
      </c>
      <c r="AV10" s="502"/>
      <c r="AW10" s="502"/>
      <c r="AX10" s="502"/>
      <c r="AY10" s="503" t="s">
        <v>123</v>
      </c>
      <c r="AZ10" s="504"/>
      <c r="BA10" s="504"/>
      <c r="BB10" s="504"/>
      <c r="BC10" s="504"/>
      <c r="BD10" s="504"/>
      <c r="BE10" s="504"/>
      <c r="BF10" s="504"/>
      <c r="BG10" s="504"/>
      <c r="BH10" s="504"/>
      <c r="BI10" s="504"/>
      <c r="BJ10" s="504"/>
      <c r="BK10" s="504"/>
      <c r="BL10" s="504"/>
      <c r="BM10" s="505"/>
      <c r="BN10" s="469">
        <v>279128</v>
      </c>
      <c r="BO10" s="470"/>
      <c r="BP10" s="470"/>
      <c r="BQ10" s="470"/>
      <c r="BR10" s="470"/>
      <c r="BS10" s="470"/>
      <c r="BT10" s="470"/>
      <c r="BU10" s="471"/>
      <c r="BV10" s="469">
        <v>144</v>
      </c>
      <c r="BW10" s="470"/>
      <c r="BX10" s="470"/>
      <c r="BY10" s="470"/>
      <c r="BZ10" s="470"/>
      <c r="CA10" s="470"/>
      <c r="CB10" s="470"/>
      <c r="CC10" s="471"/>
      <c r="CD10" s="187" t="s">
        <v>124</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c r="A11" s="183"/>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2"/>
      <c r="DK11" s="182"/>
      <c r="DL11" s="182"/>
      <c r="DM11" s="182"/>
      <c r="DN11" s="182"/>
      <c r="DO11" s="182"/>
    </row>
    <row r="12" spans="1:119" ht="18.75" customHeight="1">
      <c r="A12" s="183"/>
      <c r="B12" s="529" t="s">
        <v>133</v>
      </c>
      <c r="C12" s="530"/>
      <c r="D12" s="530"/>
      <c r="E12" s="530"/>
      <c r="F12" s="530"/>
      <c r="G12" s="530"/>
      <c r="H12" s="530"/>
      <c r="I12" s="530"/>
      <c r="J12" s="530"/>
      <c r="K12" s="531"/>
      <c r="L12" s="538" t="s">
        <v>134</v>
      </c>
      <c r="M12" s="539"/>
      <c r="N12" s="539"/>
      <c r="O12" s="539"/>
      <c r="P12" s="539"/>
      <c r="Q12" s="540"/>
      <c r="R12" s="541">
        <v>233391</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138</v>
      </c>
      <c r="AV12" s="502"/>
      <c r="AW12" s="502"/>
      <c r="AX12" s="502"/>
      <c r="AY12" s="503" t="s">
        <v>139</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1224639</v>
      </c>
      <c r="BW12" s="470"/>
      <c r="BX12" s="470"/>
      <c r="BY12" s="470"/>
      <c r="BZ12" s="470"/>
      <c r="CA12" s="470"/>
      <c r="CB12" s="470"/>
      <c r="CC12" s="471"/>
      <c r="CD12" s="472" t="s">
        <v>140</v>
      </c>
      <c r="CE12" s="473"/>
      <c r="CF12" s="473"/>
      <c r="CG12" s="473"/>
      <c r="CH12" s="473"/>
      <c r="CI12" s="473"/>
      <c r="CJ12" s="473"/>
      <c r="CK12" s="473"/>
      <c r="CL12" s="473"/>
      <c r="CM12" s="473"/>
      <c r="CN12" s="473"/>
      <c r="CO12" s="473"/>
      <c r="CP12" s="473"/>
      <c r="CQ12" s="473"/>
      <c r="CR12" s="473"/>
      <c r="CS12" s="474"/>
      <c r="CT12" s="509" t="s">
        <v>132</v>
      </c>
      <c r="CU12" s="510"/>
      <c r="CV12" s="510"/>
      <c r="CW12" s="510"/>
      <c r="CX12" s="510"/>
      <c r="CY12" s="510"/>
      <c r="CZ12" s="510"/>
      <c r="DA12" s="511"/>
      <c r="DB12" s="509" t="s">
        <v>141</v>
      </c>
      <c r="DC12" s="510"/>
      <c r="DD12" s="510"/>
      <c r="DE12" s="510"/>
      <c r="DF12" s="510"/>
      <c r="DG12" s="510"/>
      <c r="DH12" s="510"/>
      <c r="DI12" s="511"/>
      <c r="DJ12" s="182"/>
      <c r="DK12" s="182"/>
      <c r="DL12" s="182"/>
      <c r="DM12" s="182"/>
      <c r="DN12" s="182"/>
      <c r="DO12" s="182"/>
    </row>
    <row r="13" spans="1:119" ht="18.75" customHeight="1">
      <c r="A13" s="183"/>
      <c r="B13" s="532"/>
      <c r="C13" s="533"/>
      <c r="D13" s="533"/>
      <c r="E13" s="533"/>
      <c r="F13" s="533"/>
      <c r="G13" s="533"/>
      <c r="H13" s="533"/>
      <c r="I13" s="533"/>
      <c r="J13" s="533"/>
      <c r="K13" s="534"/>
      <c r="L13" s="193"/>
      <c r="M13" s="560" t="s">
        <v>142</v>
      </c>
      <c r="N13" s="561"/>
      <c r="O13" s="561"/>
      <c r="P13" s="561"/>
      <c r="Q13" s="562"/>
      <c r="R13" s="553">
        <v>229024</v>
      </c>
      <c r="S13" s="554"/>
      <c r="T13" s="554"/>
      <c r="U13" s="554"/>
      <c r="V13" s="555"/>
      <c r="W13" s="485" t="s">
        <v>143</v>
      </c>
      <c r="X13" s="486"/>
      <c r="Y13" s="486"/>
      <c r="Z13" s="486"/>
      <c r="AA13" s="486"/>
      <c r="AB13" s="476"/>
      <c r="AC13" s="520">
        <v>1325</v>
      </c>
      <c r="AD13" s="521"/>
      <c r="AE13" s="521"/>
      <c r="AF13" s="521"/>
      <c r="AG13" s="563"/>
      <c r="AH13" s="520">
        <v>1243</v>
      </c>
      <c r="AI13" s="521"/>
      <c r="AJ13" s="521"/>
      <c r="AK13" s="521"/>
      <c r="AL13" s="522"/>
      <c r="AM13" s="498" t="s">
        <v>144</v>
      </c>
      <c r="AN13" s="499"/>
      <c r="AO13" s="499"/>
      <c r="AP13" s="499"/>
      <c r="AQ13" s="499"/>
      <c r="AR13" s="499"/>
      <c r="AS13" s="499"/>
      <c r="AT13" s="500"/>
      <c r="AU13" s="501" t="s">
        <v>145</v>
      </c>
      <c r="AV13" s="502"/>
      <c r="AW13" s="502"/>
      <c r="AX13" s="502"/>
      <c r="AY13" s="503" t="s">
        <v>146</v>
      </c>
      <c r="AZ13" s="504"/>
      <c r="BA13" s="504"/>
      <c r="BB13" s="504"/>
      <c r="BC13" s="504"/>
      <c r="BD13" s="504"/>
      <c r="BE13" s="504"/>
      <c r="BF13" s="504"/>
      <c r="BG13" s="504"/>
      <c r="BH13" s="504"/>
      <c r="BI13" s="504"/>
      <c r="BJ13" s="504"/>
      <c r="BK13" s="504"/>
      <c r="BL13" s="504"/>
      <c r="BM13" s="505"/>
      <c r="BN13" s="469">
        <v>759402</v>
      </c>
      <c r="BO13" s="470"/>
      <c r="BP13" s="470"/>
      <c r="BQ13" s="470"/>
      <c r="BR13" s="470"/>
      <c r="BS13" s="470"/>
      <c r="BT13" s="470"/>
      <c r="BU13" s="471"/>
      <c r="BV13" s="469">
        <v>-931175</v>
      </c>
      <c r="BW13" s="470"/>
      <c r="BX13" s="470"/>
      <c r="BY13" s="470"/>
      <c r="BZ13" s="470"/>
      <c r="CA13" s="470"/>
      <c r="CB13" s="470"/>
      <c r="CC13" s="471"/>
      <c r="CD13" s="472" t="s">
        <v>147</v>
      </c>
      <c r="CE13" s="473"/>
      <c r="CF13" s="473"/>
      <c r="CG13" s="473"/>
      <c r="CH13" s="473"/>
      <c r="CI13" s="473"/>
      <c r="CJ13" s="473"/>
      <c r="CK13" s="473"/>
      <c r="CL13" s="473"/>
      <c r="CM13" s="473"/>
      <c r="CN13" s="473"/>
      <c r="CO13" s="473"/>
      <c r="CP13" s="473"/>
      <c r="CQ13" s="473"/>
      <c r="CR13" s="473"/>
      <c r="CS13" s="474"/>
      <c r="CT13" s="466">
        <v>3.1</v>
      </c>
      <c r="CU13" s="467"/>
      <c r="CV13" s="467"/>
      <c r="CW13" s="467"/>
      <c r="CX13" s="467"/>
      <c r="CY13" s="467"/>
      <c r="CZ13" s="467"/>
      <c r="DA13" s="468"/>
      <c r="DB13" s="466">
        <v>3.6</v>
      </c>
      <c r="DC13" s="467"/>
      <c r="DD13" s="467"/>
      <c r="DE13" s="467"/>
      <c r="DF13" s="467"/>
      <c r="DG13" s="467"/>
      <c r="DH13" s="467"/>
      <c r="DI13" s="468"/>
      <c r="DJ13" s="182"/>
      <c r="DK13" s="182"/>
      <c r="DL13" s="182"/>
      <c r="DM13" s="182"/>
      <c r="DN13" s="182"/>
      <c r="DO13" s="182"/>
    </row>
    <row r="14" spans="1:119" ht="18.75" customHeight="1" thickBot="1">
      <c r="A14" s="183"/>
      <c r="B14" s="532"/>
      <c r="C14" s="533"/>
      <c r="D14" s="533"/>
      <c r="E14" s="533"/>
      <c r="F14" s="533"/>
      <c r="G14" s="533"/>
      <c r="H14" s="533"/>
      <c r="I14" s="533"/>
      <c r="J14" s="533"/>
      <c r="K14" s="534"/>
      <c r="L14" s="550" t="s">
        <v>148</v>
      </c>
      <c r="M14" s="551"/>
      <c r="N14" s="551"/>
      <c r="O14" s="551"/>
      <c r="P14" s="551"/>
      <c r="Q14" s="552"/>
      <c r="R14" s="553">
        <v>234137</v>
      </c>
      <c r="S14" s="554"/>
      <c r="T14" s="554"/>
      <c r="U14" s="554"/>
      <c r="V14" s="555"/>
      <c r="W14" s="459"/>
      <c r="X14" s="460"/>
      <c r="Y14" s="460"/>
      <c r="Z14" s="460"/>
      <c r="AA14" s="460"/>
      <c r="AB14" s="449"/>
      <c r="AC14" s="556">
        <v>1.3</v>
      </c>
      <c r="AD14" s="557"/>
      <c r="AE14" s="557"/>
      <c r="AF14" s="557"/>
      <c r="AG14" s="558"/>
      <c r="AH14" s="556">
        <v>1.2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149</v>
      </c>
      <c r="CE14" s="565"/>
      <c r="CF14" s="565"/>
      <c r="CG14" s="565"/>
      <c r="CH14" s="565"/>
      <c r="CI14" s="565"/>
      <c r="CJ14" s="565"/>
      <c r="CK14" s="565"/>
      <c r="CL14" s="565"/>
      <c r="CM14" s="565"/>
      <c r="CN14" s="565"/>
      <c r="CO14" s="565"/>
      <c r="CP14" s="565"/>
      <c r="CQ14" s="565"/>
      <c r="CR14" s="565"/>
      <c r="CS14" s="566"/>
      <c r="CT14" s="567">
        <v>11.2</v>
      </c>
      <c r="CU14" s="568"/>
      <c r="CV14" s="568"/>
      <c r="CW14" s="568"/>
      <c r="CX14" s="568"/>
      <c r="CY14" s="568"/>
      <c r="CZ14" s="568"/>
      <c r="DA14" s="569"/>
      <c r="DB14" s="567">
        <v>8.5</v>
      </c>
      <c r="DC14" s="568"/>
      <c r="DD14" s="568"/>
      <c r="DE14" s="568"/>
      <c r="DF14" s="568"/>
      <c r="DG14" s="568"/>
      <c r="DH14" s="568"/>
      <c r="DI14" s="569"/>
      <c r="DJ14" s="182"/>
      <c r="DK14" s="182"/>
      <c r="DL14" s="182"/>
      <c r="DM14" s="182"/>
      <c r="DN14" s="182"/>
      <c r="DO14" s="182"/>
    </row>
    <row r="15" spans="1:119" ht="18.75" customHeight="1">
      <c r="A15" s="183"/>
      <c r="B15" s="532"/>
      <c r="C15" s="533"/>
      <c r="D15" s="533"/>
      <c r="E15" s="533"/>
      <c r="F15" s="533"/>
      <c r="G15" s="533"/>
      <c r="H15" s="533"/>
      <c r="I15" s="533"/>
      <c r="J15" s="533"/>
      <c r="K15" s="534"/>
      <c r="L15" s="193"/>
      <c r="M15" s="560" t="s">
        <v>150</v>
      </c>
      <c r="N15" s="561"/>
      <c r="O15" s="561"/>
      <c r="P15" s="561"/>
      <c r="Q15" s="562"/>
      <c r="R15" s="553">
        <v>230078</v>
      </c>
      <c r="S15" s="554"/>
      <c r="T15" s="554"/>
      <c r="U15" s="554"/>
      <c r="V15" s="555"/>
      <c r="W15" s="485" t="s">
        <v>151</v>
      </c>
      <c r="X15" s="486"/>
      <c r="Y15" s="486"/>
      <c r="Z15" s="486"/>
      <c r="AA15" s="486"/>
      <c r="AB15" s="476"/>
      <c r="AC15" s="520">
        <v>25122</v>
      </c>
      <c r="AD15" s="521"/>
      <c r="AE15" s="521"/>
      <c r="AF15" s="521"/>
      <c r="AG15" s="563"/>
      <c r="AH15" s="520">
        <v>24929</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26285764</v>
      </c>
      <c r="BO15" s="433"/>
      <c r="BP15" s="433"/>
      <c r="BQ15" s="433"/>
      <c r="BR15" s="433"/>
      <c r="BS15" s="433"/>
      <c r="BT15" s="433"/>
      <c r="BU15" s="434"/>
      <c r="BV15" s="432">
        <v>25153584</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c r="A16" s="183"/>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23.8</v>
      </c>
      <c r="AD16" s="557"/>
      <c r="AE16" s="557"/>
      <c r="AF16" s="557"/>
      <c r="AG16" s="558"/>
      <c r="AH16" s="556">
        <v>23.8</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34704086</v>
      </c>
      <c r="BO16" s="470"/>
      <c r="BP16" s="470"/>
      <c r="BQ16" s="470"/>
      <c r="BR16" s="470"/>
      <c r="BS16" s="470"/>
      <c r="BT16" s="470"/>
      <c r="BU16" s="471"/>
      <c r="BV16" s="469">
        <v>33359591</v>
      </c>
      <c r="BW16" s="470"/>
      <c r="BX16" s="470"/>
      <c r="BY16" s="470"/>
      <c r="BZ16" s="470"/>
      <c r="CA16" s="470"/>
      <c r="CB16" s="470"/>
      <c r="CC16" s="471"/>
      <c r="CD16" s="197"/>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2"/>
      <c r="DK16" s="182"/>
      <c r="DL16" s="182"/>
      <c r="DM16" s="182"/>
      <c r="DN16" s="182"/>
      <c r="DO16" s="182"/>
    </row>
    <row r="17" spans="1:119" ht="18.75" customHeight="1" thickBot="1">
      <c r="A17" s="183"/>
      <c r="B17" s="535"/>
      <c r="C17" s="536"/>
      <c r="D17" s="536"/>
      <c r="E17" s="536"/>
      <c r="F17" s="536"/>
      <c r="G17" s="536"/>
      <c r="H17" s="536"/>
      <c r="I17" s="536"/>
      <c r="J17" s="536"/>
      <c r="K17" s="537"/>
      <c r="L17" s="198"/>
      <c r="M17" s="576" t="s">
        <v>157</v>
      </c>
      <c r="N17" s="577"/>
      <c r="O17" s="577"/>
      <c r="P17" s="577"/>
      <c r="Q17" s="578"/>
      <c r="R17" s="573" t="s">
        <v>158</v>
      </c>
      <c r="S17" s="574"/>
      <c r="T17" s="574"/>
      <c r="U17" s="574"/>
      <c r="V17" s="575"/>
      <c r="W17" s="485" t="s">
        <v>159</v>
      </c>
      <c r="X17" s="486"/>
      <c r="Y17" s="486"/>
      <c r="Z17" s="486"/>
      <c r="AA17" s="486"/>
      <c r="AB17" s="476"/>
      <c r="AC17" s="520">
        <v>79247</v>
      </c>
      <c r="AD17" s="521"/>
      <c r="AE17" s="521"/>
      <c r="AF17" s="521"/>
      <c r="AG17" s="563"/>
      <c r="AH17" s="520">
        <v>78681</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33185437</v>
      </c>
      <c r="BO17" s="470"/>
      <c r="BP17" s="470"/>
      <c r="BQ17" s="470"/>
      <c r="BR17" s="470"/>
      <c r="BS17" s="470"/>
      <c r="BT17" s="470"/>
      <c r="BU17" s="471"/>
      <c r="BV17" s="469">
        <v>31998128</v>
      </c>
      <c r="BW17" s="470"/>
      <c r="BX17" s="470"/>
      <c r="BY17" s="470"/>
      <c r="BZ17" s="470"/>
      <c r="CA17" s="470"/>
      <c r="CB17" s="470"/>
      <c r="CC17" s="471"/>
      <c r="CD17" s="197"/>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2"/>
      <c r="DK17" s="182"/>
      <c r="DL17" s="182"/>
      <c r="DM17" s="182"/>
      <c r="DN17" s="182"/>
      <c r="DO17" s="182"/>
    </row>
    <row r="18" spans="1:119" ht="18.75" customHeight="1" thickBot="1">
      <c r="A18" s="183"/>
      <c r="B18" s="583" t="s">
        <v>161</v>
      </c>
      <c r="C18" s="512"/>
      <c r="D18" s="512"/>
      <c r="E18" s="584"/>
      <c r="F18" s="584"/>
      <c r="G18" s="584"/>
      <c r="H18" s="584"/>
      <c r="I18" s="584"/>
      <c r="J18" s="584"/>
      <c r="K18" s="584"/>
      <c r="L18" s="585">
        <v>66</v>
      </c>
      <c r="M18" s="585"/>
      <c r="N18" s="585"/>
      <c r="O18" s="585"/>
      <c r="P18" s="585"/>
      <c r="Q18" s="585"/>
      <c r="R18" s="586"/>
      <c r="S18" s="586"/>
      <c r="T18" s="586"/>
      <c r="U18" s="586"/>
      <c r="V18" s="587"/>
      <c r="W18" s="487"/>
      <c r="X18" s="488"/>
      <c r="Y18" s="488"/>
      <c r="Z18" s="488"/>
      <c r="AA18" s="488"/>
      <c r="AB18" s="479"/>
      <c r="AC18" s="588">
        <v>75</v>
      </c>
      <c r="AD18" s="589"/>
      <c r="AE18" s="589"/>
      <c r="AF18" s="589"/>
      <c r="AG18" s="590"/>
      <c r="AH18" s="588">
        <v>75</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42454154</v>
      </c>
      <c r="BO18" s="470"/>
      <c r="BP18" s="470"/>
      <c r="BQ18" s="470"/>
      <c r="BR18" s="470"/>
      <c r="BS18" s="470"/>
      <c r="BT18" s="470"/>
      <c r="BU18" s="471"/>
      <c r="BV18" s="469">
        <v>42176531</v>
      </c>
      <c r="BW18" s="470"/>
      <c r="BX18" s="470"/>
      <c r="BY18" s="470"/>
      <c r="BZ18" s="470"/>
      <c r="CA18" s="470"/>
      <c r="CB18" s="470"/>
      <c r="CC18" s="471"/>
      <c r="CD18" s="197"/>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2"/>
      <c r="DK18" s="182"/>
      <c r="DL18" s="182"/>
      <c r="DM18" s="182"/>
      <c r="DN18" s="182"/>
      <c r="DO18" s="182"/>
    </row>
    <row r="19" spans="1:119" ht="18.75" customHeight="1" thickBot="1">
      <c r="A19" s="183"/>
      <c r="B19" s="583" t="s">
        <v>163</v>
      </c>
      <c r="C19" s="512"/>
      <c r="D19" s="512"/>
      <c r="E19" s="584"/>
      <c r="F19" s="584"/>
      <c r="G19" s="584"/>
      <c r="H19" s="584"/>
      <c r="I19" s="584"/>
      <c r="J19" s="584"/>
      <c r="K19" s="584"/>
      <c r="L19" s="592">
        <v>3482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53644604</v>
      </c>
      <c r="BO19" s="470"/>
      <c r="BP19" s="470"/>
      <c r="BQ19" s="470"/>
      <c r="BR19" s="470"/>
      <c r="BS19" s="470"/>
      <c r="BT19" s="470"/>
      <c r="BU19" s="471"/>
      <c r="BV19" s="469">
        <v>51230328</v>
      </c>
      <c r="BW19" s="470"/>
      <c r="BX19" s="470"/>
      <c r="BY19" s="470"/>
      <c r="BZ19" s="470"/>
      <c r="CA19" s="470"/>
      <c r="CB19" s="470"/>
      <c r="CC19" s="471"/>
      <c r="CD19" s="197"/>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2"/>
      <c r="DK19" s="182"/>
      <c r="DL19" s="182"/>
      <c r="DM19" s="182"/>
      <c r="DN19" s="182"/>
      <c r="DO19" s="182"/>
    </row>
    <row r="20" spans="1:119" ht="18.75" customHeight="1" thickBot="1">
      <c r="A20" s="183"/>
      <c r="B20" s="583" t="s">
        <v>165</v>
      </c>
      <c r="C20" s="512"/>
      <c r="D20" s="512"/>
      <c r="E20" s="584"/>
      <c r="F20" s="584"/>
      <c r="G20" s="584"/>
      <c r="H20" s="584"/>
      <c r="I20" s="584"/>
      <c r="J20" s="584"/>
      <c r="K20" s="584"/>
      <c r="L20" s="592">
        <v>97638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197"/>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2"/>
      <c r="DK20" s="182"/>
      <c r="DL20" s="182"/>
      <c r="DM20" s="182"/>
      <c r="DN20" s="182"/>
      <c r="DO20" s="182"/>
    </row>
    <row r="21" spans="1:119" ht="18.75" customHeight="1">
      <c r="A21" s="183"/>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197"/>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2"/>
      <c r="DK21" s="182"/>
      <c r="DL21" s="182"/>
      <c r="DM21" s="182"/>
      <c r="DN21" s="182"/>
      <c r="DO21" s="182"/>
    </row>
    <row r="22" spans="1:119" ht="18.75" customHeight="1" thickBot="1">
      <c r="A22" s="183"/>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197"/>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2"/>
      <c r="DK22" s="182"/>
      <c r="DL22" s="182"/>
      <c r="DM22" s="182"/>
      <c r="DN22" s="182"/>
      <c r="DO22" s="182"/>
    </row>
    <row r="23" spans="1:119" ht="18.75" customHeight="1">
      <c r="A23" s="183"/>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68432986</v>
      </c>
      <c r="BO23" s="470"/>
      <c r="BP23" s="470"/>
      <c r="BQ23" s="470"/>
      <c r="BR23" s="470"/>
      <c r="BS23" s="470"/>
      <c r="BT23" s="470"/>
      <c r="BU23" s="471"/>
      <c r="BV23" s="469">
        <v>68181679</v>
      </c>
      <c r="BW23" s="470"/>
      <c r="BX23" s="470"/>
      <c r="BY23" s="470"/>
      <c r="BZ23" s="470"/>
      <c r="CA23" s="470"/>
      <c r="CB23" s="470"/>
      <c r="CC23" s="471"/>
      <c r="CD23" s="197"/>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2"/>
      <c r="DK23" s="182"/>
      <c r="DL23" s="182"/>
      <c r="DM23" s="182"/>
      <c r="DN23" s="182"/>
      <c r="DO23" s="182"/>
    </row>
    <row r="24" spans="1:119" ht="18.75" customHeight="1" thickBot="1">
      <c r="A24" s="183"/>
      <c r="B24" s="609"/>
      <c r="C24" s="610"/>
      <c r="D24" s="611"/>
      <c r="E24" s="519" t="s">
        <v>174</v>
      </c>
      <c r="F24" s="499"/>
      <c r="G24" s="499"/>
      <c r="H24" s="499"/>
      <c r="I24" s="499"/>
      <c r="J24" s="499"/>
      <c r="K24" s="500"/>
      <c r="L24" s="520">
        <v>1</v>
      </c>
      <c r="M24" s="521"/>
      <c r="N24" s="521"/>
      <c r="O24" s="521"/>
      <c r="P24" s="563"/>
      <c r="Q24" s="520">
        <v>9820</v>
      </c>
      <c r="R24" s="521"/>
      <c r="S24" s="521"/>
      <c r="T24" s="521"/>
      <c r="U24" s="521"/>
      <c r="V24" s="563"/>
      <c r="W24" s="622"/>
      <c r="X24" s="610"/>
      <c r="Y24" s="611"/>
      <c r="Z24" s="519" t="s">
        <v>175</v>
      </c>
      <c r="AA24" s="499"/>
      <c r="AB24" s="499"/>
      <c r="AC24" s="499"/>
      <c r="AD24" s="499"/>
      <c r="AE24" s="499"/>
      <c r="AF24" s="499"/>
      <c r="AG24" s="500"/>
      <c r="AH24" s="520">
        <v>1275</v>
      </c>
      <c r="AI24" s="521"/>
      <c r="AJ24" s="521"/>
      <c r="AK24" s="521"/>
      <c r="AL24" s="563"/>
      <c r="AM24" s="520">
        <v>3918075</v>
      </c>
      <c r="AN24" s="521"/>
      <c r="AO24" s="521"/>
      <c r="AP24" s="521"/>
      <c r="AQ24" s="521"/>
      <c r="AR24" s="563"/>
      <c r="AS24" s="520">
        <v>3073</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46587127</v>
      </c>
      <c r="BO24" s="470"/>
      <c r="BP24" s="470"/>
      <c r="BQ24" s="470"/>
      <c r="BR24" s="470"/>
      <c r="BS24" s="470"/>
      <c r="BT24" s="470"/>
      <c r="BU24" s="471"/>
      <c r="BV24" s="469">
        <v>46408577</v>
      </c>
      <c r="BW24" s="470"/>
      <c r="BX24" s="470"/>
      <c r="BY24" s="470"/>
      <c r="BZ24" s="470"/>
      <c r="CA24" s="470"/>
      <c r="CB24" s="470"/>
      <c r="CC24" s="471"/>
      <c r="CD24" s="197"/>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2"/>
      <c r="DK24" s="182"/>
      <c r="DL24" s="182"/>
      <c r="DM24" s="182"/>
      <c r="DN24" s="182"/>
      <c r="DO24" s="182"/>
    </row>
    <row r="25" spans="1:119" s="182" customFormat="1" ht="18.75" customHeight="1">
      <c r="A25" s="183"/>
      <c r="B25" s="609"/>
      <c r="C25" s="610"/>
      <c r="D25" s="611"/>
      <c r="E25" s="519" t="s">
        <v>177</v>
      </c>
      <c r="F25" s="499"/>
      <c r="G25" s="499"/>
      <c r="H25" s="499"/>
      <c r="I25" s="499"/>
      <c r="J25" s="499"/>
      <c r="K25" s="500"/>
      <c r="L25" s="520">
        <v>2</v>
      </c>
      <c r="M25" s="521"/>
      <c r="N25" s="521"/>
      <c r="O25" s="521"/>
      <c r="P25" s="563"/>
      <c r="Q25" s="520">
        <v>8320</v>
      </c>
      <c r="R25" s="521"/>
      <c r="S25" s="521"/>
      <c r="T25" s="521"/>
      <c r="U25" s="521"/>
      <c r="V25" s="563"/>
      <c r="W25" s="622"/>
      <c r="X25" s="610"/>
      <c r="Y25" s="611"/>
      <c r="Z25" s="519" t="s">
        <v>178</v>
      </c>
      <c r="AA25" s="499"/>
      <c r="AB25" s="499"/>
      <c r="AC25" s="499"/>
      <c r="AD25" s="499"/>
      <c r="AE25" s="499"/>
      <c r="AF25" s="499"/>
      <c r="AG25" s="500"/>
      <c r="AH25" s="520">
        <v>280</v>
      </c>
      <c r="AI25" s="521"/>
      <c r="AJ25" s="521"/>
      <c r="AK25" s="521"/>
      <c r="AL25" s="563"/>
      <c r="AM25" s="520">
        <v>833000</v>
      </c>
      <c r="AN25" s="521"/>
      <c r="AO25" s="521"/>
      <c r="AP25" s="521"/>
      <c r="AQ25" s="521"/>
      <c r="AR25" s="563"/>
      <c r="AS25" s="520">
        <v>2975</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36756856</v>
      </c>
      <c r="BO25" s="433"/>
      <c r="BP25" s="433"/>
      <c r="BQ25" s="433"/>
      <c r="BR25" s="433"/>
      <c r="BS25" s="433"/>
      <c r="BT25" s="433"/>
      <c r="BU25" s="434"/>
      <c r="BV25" s="432">
        <v>35306697</v>
      </c>
      <c r="BW25" s="433"/>
      <c r="BX25" s="433"/>
      <c r="BY25" s="433"/>
      <c r="BZ25" s="433"/>
      <c r="CA25" s="433"/>
      <c r="CB25" s="433"/>
      <c r="CC25" s="434"/>
      <c r="CD25" s="197"/>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2" customFormat="1" ht="18.75" customHeight="1">
      <c r="A26" s="183"/>
      <c r="B26" s="609"/>
      <c r="C26" s="610"/>
      <c r="D26" s="611"/>
      <c r="E26" s="519" t="s">
        <v>180</v>
      </c>
      <c r="F26" s="499"/>
      <c r="G26" s="499"/>
      <c r="H26" s="499"/>
      <c r="I26" s="499"/>
      <c r="J26" s="499"/>
      <c r="K26" s="500"/>
      <c r="L26" s="520">
        <v>1</v>
      </c>
      <c r="M26" s="521"/>
      <c r="N26" s="521"/>
      <c r="O26" s="521"/>
      <c r="P26" s="563"/>
      <c r="Q26" s="520">
        <v>7610</v>
      </c>
      <c r="R26" s="521"/>
      <c r="S26" s="521"/>
      <c r="T26" s="521"/>
      <c r="U26" s="521"/>
      <c r="V26" s="563"/>
      <c r="W26" s="622"/>
      <c r="X26" s="610"/>
      <c r="Y26" s="611"/>
      <c r="Z26" s="519" t="s">
        <v>181</v>
      </c>
      <c r="AA26" s="632"/>
      <c r="AB26" s="632"/>
      <c r="AC26" s="632"/>
      <c r="AD26" s="632"/>
      <c r="AE26" s="632"/>
      <c r="AF26" s="632"/>
      <c r="AG26" s="633"/>
      <c r="AH26" s="520">
        <v>5</v>
      </c>
      <c r="AI26" s="521"/>
      <c r="AJ26" s="521"/>
      <c r="AK26" s="521"/>
      <c r="AL26" s="563"/>
      <c r="AM26" s="520">
        <v>16300</v>
      </c>
      <c r="AN26" s="521"/>
      <c r="AO26" s="521"/>
      <c r="AP26" s="521"/>
      <c r="AQ26" s="521"/>
      <c r="AR26" s="563"/>
      <c r="AS26" s="520">
        <v>3260</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v>50000</v>
      </c>
      <c r="BO26" s="470"/>
      <c r="BP26" s="470"/>
      <c r="BQ26" s="470"/>
      <c r="BR26" s="470"/>
      <c r="BS26" s="470"/>
      <c r="BT26" s="470"/>
      <c r="BU26" s="471"/>
      <c r="BV26" s="469">
        <v>50000</v>
      </c>
      <c r="BW26" s="470"/>
      <c r="BX26" s="470"/>
      <c r="BY26" s="470"/>
      <c r="BZ26" s="470"/>
      <c r="CA26" s="470"/>
      <c r="CB26" s="470"/>
      <c r="CC26" s="471"/>
      <c r="CD26" s="197"/>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3"/>
      <c r="B27" s="609"/>
      <c r="C27" s="610"/>
      <c r="D27" s="611"/>
      <c r="E27" s="519" t="s">
        <v>183</v>
      </c>
      <c r="F27" s="499"/>
      <c r="G27" s="499"/>
      <c r="H27" s="499"/>
      <c r="I27" s="499"/>
      <c r="J27" s="499"/>
      <c r="K27" s="500"/>
      <c r="L27" s="520">
        <v>1</v>
      </c>
      <c r="M27" s="521"/>
      <c r="N27" s="521"/>
      <c r="O27" s="521"/>
      <c r="P27" s="563"/>
      <c r="Q27" s="520">
        <v>5370</v>
      </c>
      <c r="R27" s="521"/>
      <c r="S27" s="521"/>
      <c r="T27" s="521"/>
      <c r="U27" s="521"/>
      <c r="V27" s="563"/>
      <c r="W27" s="622"/>
      <c r="X27" s="610"/>
      <c r="Y27" s="611"/>
      <c r="Z27" s="519" t="s">
        <v>184</v>
      </c>
      <c r="AA27" s="499"/>
      <c r="AB27" s="499"/>
      <c r="AC27" s="499"/>
      <c r="AD27" s="499"/>
      <c r="AE27" s="499"/>
      <c r="AF27" s="499"/>
      <c r="AG27" s="500"/>
      <c r="AH27" s="520">
        <v>33</v>
      </c>
      <c r="AI27" s="521"/>
      <c r="AJ27" s="521"/>
      <c r="AK27" s="521"/>
      <c r="AL27" s="563"/>
      <c r="AM27" s="520">
        <v>131685</v>
      </c>
      <c r="AN27" s="521"/>
      <c r="AO27" s="521"/>
      <c r="AP27" s="521"/>
      <c r="AQ27" s="521"/>
      <c r="AR27" s="563"/>
      <c r="AS27" s="520">
        <v>3990</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t="s">
        <v>131</v>
      </c>
      <c r="BO27" s="646"/>
      <c r="BP27" s="646"/>
      <c r="BQ27" s="646"/>
      <c r="BR27" s="646"/>
      <c r="BS27" s="646"/>
      <c r="BT27" s="646"/>
      <c r="BU27" s="647"/>
      <c r="BV27" s="645" t="s">
        <v>186</v>
      </c>
      <c r="BW27" s="646"/>
      <c r="BX27" s="646"/>
      <c r="BY27" s="646"/>
      <c r="BZ27" s="646"/>
      <c r="CA27" s="646"/>
      <c r="CB27" s="646"/>
      <c r="CC27" s="647"/>
      <c r="CD27" s="199"/>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2"/>
      <c r="DK27" s="182"/>
      <c r="DL27" s="182"/>
      <c r="DM27" s="182"/>
      <c r="DN27" s="182"/>
      <c r="DO27" s="182"/>
    </row>
    <row r="28" spans="1:119" ht="18.75" customHeight="1">
      <c r="A28" s="183"/>
      <c r="B28" s="609"/>
      <c r="C28" s="610"/>
      <c r="D28" s="611"/>
      <c r="E28" s="519" t="s">
        <v>187</v>
      </c>
      <c r="F28" s="499"/>
      <c r="G28" s="499"/>
      <c r="H28" s="499"/>
      <c r="I28" s="499"/>
      <c r="J28" s="499"/>
      <c r="K28" s="500"/>
      <c r="L28" s="520">
        <v>1</v>
      </c>
      <c r="M28" s="521"/>
      <c r="N28" s="521"/>
      <c r="O28" s="521"/>
      <c r="P28" s="563"/>
      <c r="Q28" s="520">
        <v>4780</v>
      </c>
      <c r="R28" s="521"/>
      <c r="S28" s="521"/>
      <c r="T28" s="521"/>
      <c r="U28" s="521"/>
      <c r="V28" s="563"/>
      <c r="W28" s="622"/>
      <c r="X28" s="610"/>
      <c r="Y28" s="611"/>
      <c r="Z28" s="519" t="s">
        <v>188</v>
      </c>
      <c r="AA28" s="499"/>
      <c r="AB28" s="499"/>
      <c r="AC28" s="499"/>
      <c r="AD28" s="499"/>
      <c r="AE28" s="499"/>
      <c r="AF28" s="499"/>
      <c r="AG28" s="500"/>
      <c r="AH28" s="520" t="s">
        <v>186</v>
      </c>
      <c r="AI28" s="521"/>
      <c r="AJ28" s="521"/>
      <c r="AK28" s="521"/>
      <c r="AL28" s="563"/>
      <c r="AM28" s="520" t="s">
        <v>186</v>
      </c>
      <c r="AN28" s="521"/>
      <c r="AO28" s="521"/>
      <c r="AP28" s="521"/>
      <c r="AQ28" s="521"/>
      <c r="AR28" s="563"/>
      <c r="AS28" s="520" t="s">
        <v>131</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3261997</v>
      </c>
      <c r="BO28" s="433"/>
      <c r="BP28" s="433"/>
      <c r="BQ28" s="433"/>
      <c r="BR28" s="433"/>
      <c r="BS28" s="433"/>
      <c r="BT28" s="433"/>
      <c r="BU28" s="434"/>
      <c r="BV28" s="432">
        <v>2982869</v>
      </c>
      <c r="BW28" s="433"/>
      <c r="BX28" s="433"/>
      <c r="BY28" s="433"/>
      <c r="BZ28" s="433"/>
      <c r="CA28" s="433"/>
      <c r="CB28" s="433"/>
      <c r="CC28" s="434"/>
      <c r="CD28" s="197"/>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2"/>
      <c r="DK28" s="182"/>
      <c r="DL28" s="182"/>
      <c r="DM28" s="182"/>
      <c r="DN28" s="182"/>
      <c r="DO28" s="182"/>
    </row>
    <row r="29" spans="1:119" ht="18.75" customHeight="1">
      <c r="A29" s="183"/>
      <c r="B29" s="609"/>
      <c r="C29" s="610"/>
      <c r="D29" s="611"/>
      <c r="E29" s="519" t="s">
        <v>190</v>
      </c>
      <c r="F29" s="499"/>
      <c r="G29" s="499"/>
      <c r="H29" s="499"/>
      <c r="I29" s="499"/>
      <c r="J29" s="499"/>
      <c r="K29" s="500"/>
      <c r="L29" s="520">
        <v>30</v>
      </c>
      <c r="M29" s="521"/>
      <c r="N29" s="521"/>
      <c r="O29" s="521"/>
      <c r="P29" s="563"/>
      <c r="Q29" s="520">
        <v>4500</v>
      </c>
      <c r="R29" s="521"/>
      <c r="S29" s="521"/>
      <c r="T29" s="521"/>
      <c r="U29" s="521"/>
      <c r="V29" s="563"/>
      <c r="W29" s="623"/>
      <c r="X29" s="624"/>
      <c r="Y29" s="625"/>
      <c r="Z29" s="519" t="s">
        <v>191</v>
      </c>
      <c r="AA29" s="499"/>
      <c r="AB29" s="499"/>
      <c r="AC29" s="499"/>
      <c r="AD29" s="499"/>
      <c r="AE29" s="499"/>
      <c r="AF29" s="499"/>
      <c r="AG29" s="500"/>
      <c r="AH29" s="520">
        <v>1308</v>
      </c>
      <c r="AI29" s="521"/>
      <c r="AJ29" s="521"/>
      <c r="AK29" s="521"/>
      <c r="AL29" s="563"/>
      <c r="AM29" s="520">
        <v>4049760</v>
      </c>
      <c r="AN29" s="521"/>
      <c r="AO29" s="521"/>
      <c r="AP29" s="521"/>
      <c r="AQ29" s="521"/>
      <c r="AR29" s="563"/>
      <c r="AS29" s="520">
        <v>3096</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26</v>
      </c>
      <c r="BO29" s="470"/>
      <c r="BP29" s="470"/>
      <c r="BQ29" s="470"/>
      <c r="BR29" s="470"/>
      <c r="BS29" s="470"/>
      <c r="BT29" s="470"/>
      <c r="BU29" s="471"/>
      <c r="BV29" s="469">
        <v>105324</v>
      </c>
      <c r="BW29" s="470"/>
      <c r="BX29" s="470"/>
      <c r="BY29" s="470"/>
      <c r="BZ29" s="470"/>
      <c r="CA29" s="470"/>
      <c r="CB29" s="470"/>
      <c r="CC29" s="471"/>
      <c r="CD29" s="199"/>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2"/>
      <c r="DK29" s="182"/>
      <c r="DL29" s="182"/>
      <c r="DM29" s="182"/>
      <c r="DN29" s="182"/>
      <c r="DO29" s="182"/>
    </row>
    <row r="30" spans="1:119" ht="18.75" customHeight="1" thickBot="1">
      <c r="A30" s="183"/>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99.3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6618494</v>
      </c>
      <c r="BO30" s="646"/>
      <c r="BP30" s="646"/>
      <c r="BQ30" s="646"/>
      <c r="BR30" s="646"/>
      <c r="BS30" s="646"/>
      <c r="BT30" s="646"/>
      <c r="BU30" s="647"/>
      <c r="BV30" s="645">
        <v>6843609</v>
      </c>
      <c r="BW30" s="646"/>
      <c r="BX30" s="646"/>
      <c r="BY30" s="646"/>
      <c r="BZ30" s="646"/>
      <c r="CA30" s="646"/>
      <c r="CB30" s="646"/>
      <c r="CC30" s="647"/>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c r="A32" s="183"/>
      <c r="B32" s="209"/>
      <c r="C32" s="210" t="s">
        <v>194</v>
      </c>
      <c r="D32" s="210"/>
      <c r="E32" s="210"/>
      <c r="F32" s="207"/>
      <c r="G32" s="207"/>
      <c r="H32" s="207"/>
      <c r="I32" s="207"/>
      <c r="J32" s="207"/>
      <c r="K32" s="207"/>
      <c r="L32" s="207"/>
      <c r="M32" s="207"/>
      <c r="N32" s="207"/>
      <c r="O32" s="207"/>
      <c r="P32" s="207"/>
      <c r="Q32" s="207"/>
      <c r="R32" s="207"/>
      <c r="S32" s="207"/>
      <c r="T32" s="207"/>
      <c r="U32" s="207" t="s">
        <v>195</v>
      </c>
      <c r="V32" s="207"/>
      <c r="W32" s="207"/>
      <c r="X32" s="207"/>
      <c r="Y32" s="207"/>
      <c r="Z32" s="207"/>
      <c r="AA32" s="207"/>
      <c r="AB32" s="207"/>
      <c r="AC32" s="207"/>
      <c r="AD32" s="207"/>
      <c r="AE32" s="207"/>
      <c r="AF32" s="207"/>
      <c r="AG32" s="207"/>
      <c r="AH32" s="207"/>
      <c r="AI32" s="207"/>
      <c r="AJ32" s="207"/>
      <c r="AK32" s="207"/>
      <c r="AL32" s="207"/>
      <c r="AM32" s="211" t="s">
        <v>196</v>
      </c>
      <c r="AN32" s="207"/>
      <c r="AO32" s="207"/>
      <c r="AP32" s="207"/>
      <c r="AQ32" s="207"/>
      <c r="AR32" s="207"/>
      <c r="AS32" s="211"/>
      <c r="AT32" s="211"/>
      <c r="AU32" s="211"/>
      <c r="AV32" s="211"/>
      <c r="AW32" s="211"/>
      <c r="AX32" s="211"/>
      <c r="AY32" s="211"/>
      <c r="AZ32" s="211"/>
      <c r="BA32" s="211"/>
      <c r="BB32" s="207"/>
      <c r="BC32" s="211"/>
      <c r="BD32" s="207"/>
      <c r="BE32" s="211" t="s">
        <v>197</v>
      </c>
      <c r="BF32" s="207"/>
      <c r="BG32" s="207"/>
      <c r="BH32" s="207"/>
      <c r="BI32" s="207"/>
      <c r="BJ32" s="211"/>
      <c r="BK32" s="211"/>
      <c r="BL32" s="211"/>
      <c r="BM32" s="211"/>
      <c r="BN32" s="211"/>
      <c r="BO32" s="211"/>
      <c r="BP32" s="211"/>
      <c r="BQ32" s="211"/>
      <c r="BR32" s="207"/>
      <c r="BS32" s="207"/>
      <c r="BT32" s="207"/>
      <c r="BU32" s="207"/>
      <c r="BV32" s="207"/>
      <c r="BW32" s="207" t="s">
        <v>198</v>
      </c>
      <c r="BX32" s="207"/>
      <c r="BY32" s="207"/>
      <c r="BZ32" s="207"/>
      <c r="CA32" s="207"/>
      <c r="CB32" s="211"/>
      <c r="CC32" s="211"/>
      <c r="CD32" s="211"/>
      <c r="CE32" s="211"/>
      <c r="CF32" s="211"/>
      <c r="CG32" s="211"/>
      <c r="CH32" s="211"/>
      <c r="CI32" s="211"/>
      <c r="CJ32" s="211"/>
      <c r="CK32" s="211"/>
      <c r="CL32" s="211"/>
      <c r="CM32" s="211"/>
      <c r="CN32" s="211"/>
      <c r="CO32" s="211" t="s">
        <v>199</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c r="A33" s="183"/>
      <c r="B33" s="209"/>
      <c r="C33" s="493" t="s">
        <v>200</v>
      </c>
      <c r="D33" s="493"/>
      <c r="E33" s="458" t="s">
        <v>201</v>
      </c>
      <c r="F33" s="458"/>
      <c r="G33" s="458"/>
      <c r="H33" s="458"/>
      <c r="I33" s="458"/>
      <c r="J33" s="458"/>
      <c r="K33" s="458"/>
      <c r="L33" s="458"/>
      <c r="M33" s="458"/>
      <c r="N33" s="458"/>
      <c r="O33" s="458"/>
      <c r="P33" s="458"/>
      <c r="Q33" s="458"/>
      <c r="R33" s="458"/>
      <c r="S33" s="458"/>
      <c r="T33" s="212"/>
      <c r="U33" s="493" t="s">
        <v>202</v>
      </c>
      <c r="V33" s="493"/>
      <c r="W33" s="458" t="s">
        <v>201</v>
      </c>
      <c r="X33" s="458"/>
      <c r="Y33" s="458"/>
      <c r="Z33" s="458"/>
      <c r="AA33" s="458"/>
      <c r="AB33" s="458"/>
      <c r="AC33" s="458"/>
      <c r="AD33" s="458"/>
      <c r="AE33" s="458"/>
      <c r="AF33" s="458"/>
      <c r="AG33" s="458"/>
      <c r="AH33" s="458"/>
      <c r="AI33" s="458"/>
      <c r="AJ33" s="458"/>
      <c r="AK33" s="458"/>
      <c r="AL33" s="212"/>
      <c r="AM33" s="493" t="s">
        <v>203</v>
      </c>
      <c r="AN33" s="493"/>
      <c r="AO33" s="458" t="s">
        <v>204</v>
      </c>
      <c r="AP33" s="458"/>
      <c r="AQ33" s="458"/>
      <c r="AR33" s="458"/>
      <c r="AS33" s="458"/>
      <c r="AT33" s="458"/>
      <c r="AU33" s="458"/>
      <c r="AV33" s="458"/>
      <c r="AW33" s="458"/>
      <c r="AX33" s="458"/>
      <c r="AY33" s="458"/>
      <c r="AZ33" s="458"/>
      <c r="BA33" s="458"/>
      <c r="BB33" s="458"/>
      <c r="BC33" s="458"/>
      <c r="BD33" s="213"/>
      <c r="BE33" s="458" t="s">
        <v>205</v>
      </c>
      <c r="BF33" s="458"/>
      <c r="BG33" s="458" t="s">
        <v>206</v>
      </c>
      <c r="BH33" s="458"/>
      <c r="BI33" s="458"/>
      <c r="BJ33" s="458"/>
      <c r="BK33" s="458"/>
      <c r="BL33" s="458"/>
      <c r="BM33" s="458"/>
      <c r="BN33" s="458"/>
      <c r="BO33" s="458"/>
      <c r="BP33" s="458"/>
      <c r="BQ33" s="458"/>
      <c r="BR33" s="458"/>
      <c r="BS33" s="458"/>
      <c r="BT33" s="458"/>
      <c r="BU33" s="458"/>
      <c r="BV33" s="213"/>
      <c r="BW33" s="493" t="s">
        <v>205</v>
      </c>
      <c r="BX33" s="493"/>
      <c r="BY33" s="458" t="s">
        <v>207</v>
      </c>
      <c r="BZ33" s="458"/>
      <c r="CA33" s="458"/>
      <c r="CB33" s="458"/>
      <c r="CC33" s="458"/>
      <c r="CD33" s="458"/>
      <c r="CE33" s="458"/>
      <c r="CF33" s="458"/>
      <c r="CG33" s="458"/>
      <c r="CH33" s="458"/>
      <c r="CI33" s="458"/>
      <c r="CJ33" s="458"/>
      <c r="CK33" s="458"/>
      <c r="CL33" s="458"/>
      <c r="CM33" s="458"/>
      <c r="CN33" s="212"/>
      <c r="CO33" s="493" t="s">
        <v>202</v>
      </c>
      <c r="CP33" s="493"/>
      <c r="CQ33" s="458" t="s">
        <v>208</v>
      </c>
      <c r="CR33" s="458"/>
      <c r="CS33" s="458"/>
      <c r="CT33" s="458"/>
      <c r="CU33" s="458"/>
      <c r="CV33" s="458"/>
      <c r="CW33" s="458"/>
      <c r="CX33" s="458"/>
      <c r="CY33" s="458"/>
      <c r="CZ33" s="458"/>
      <c r="DA33" s="458"/>
      <c r="DB33" s="458"/>
      <c r="DC33" s="458"/>
      <c r="DD33" s="458"/>
      <c r="DE33" s="458"/>
      <c r="DF33" s="212"/>
      <c r="DG33" s="657" t="s">
        <v>209</v>
      </c>
      <c r="DH33" s="657"/>
      <c r="DI33" s="214"/>
      <c r="DJ33" s="182"/>
      <c r="DK33" s="182"/>
      <c r="DL33" s="182"/>
      <c r="DM33" s="182"/>
      <c r="DN33" s="182"/>
      <c r="DO33" s="182"/>
    </row>
    <row r="34" spans="1:119" ht="32.25" customHeight="1">
      <c r="A34" s="183"/>
      <c r="B34" s="209"/>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0"/>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0"/>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0"/>
      <c r="BE34" s="658">
        <f>IF(BG34="","",MAX(C34:D43,U34:V43,AM34:AN43)+1)</f>
        <v>9</v>
      </c>
      <c r="BF34" s="658"/>
      <c r="BG34" s="659" t="str">
        <f>IF('各会計、関係団体の財政状況及び健全化判断比率'!B34="","",'各会計、関係団体の財政状況及び健全化判断比率'!B34)</f>
        <v>西金野井第二土地区画整理事業特別会計</v>
      </c>
      <c r="BH34" s="659"/>
      <c r="BI34" s="659"/>
      <c r="BJ34" s="659"/>
      <c r="BK34" s="659"/>
      <c r="BL34" s="659"/>
      <c r="BM34" s="659"/>
      <c r="BN34" s="659"/>
      <c r="BO34" s="659"/>
      <c r="BP34" s="659"/>
      <c r="BQ34" s="659"/>
      <c r="BR34" s="659"/>
      <c r="BS34" s="659"/>
      <c r="BT34" s="659"/>
      <c r="BU34" s="659"/>
      <c r="BV34" s="210"/>
      <c r="BW34" s="658">
        <f>IF(BY34="","",MAX(C34:D43,U34:V43,AM34:AN43,BE34:BF43)+1)</f>
        <v>10</v>
      </c>
      <c r="BX34" s="658"/>
      <c r="BY34" s="659" t="str">
        <f>IF('各会計、関係団体の財政状況及び健全化判断比率'!B68="","",'各会計、関係団体の財政状況及び健全化判断比率'!B68)</f>
        <v>埼葛斎場組合</v>
      </c>
      <c r="BZ34" s="659"/>
      <c r="CA34" s="659"/>
      <c r="CB34" s="659"/>
      <c r="CC34" s="659"/>
      <c r="CD34" s="659"/>
      <c r="CE34" s="659"/>
      <c r="CF34" s="659"/>
      <c r="CG34" s="659"/>
      <c r="CH34" s="659"/>
      <c r="CI34" s="659"/>
      <c r="CJ34" s="659"/>
      <c r="CK34" s="659"/>
      <c r="CL34" s="659"/>
      <c r="CM34" s="659"/>
      <c r="CN34" s="210"/>
      <c r="CO34" s="658">
        <f>IF(CQ34="","",MAX(C34:D43,U34:V43,AM34:AN43,BE34:BF43,BW34:BX43)+1)</f>
        <v>19</v>
      </c>
      <c r="CP34" s="658"/>
      <c r="CQ34" s="659" t="str">
        <f>IF('各会計、関係団体の財政状況及び健全化判断比率'!BS7="","",'各会計、関係団体の財政状況及び健全化判断比率'!BS7)</f>
        <v>春日部市土地開発公社</v>
      </c>
      <c r="CR34" s="659"/>
      <c r="CS34" s="659"/>
      <c r="CT34" s="659"/>
      <c r="CU34" s="659"/>
      <c r="CV34" s="659"/>
      <c r="CW34" s="659"/>
      <c r="CX34" s="659"/>
      <c r="CY34" s="659"/>
      <c r="CZ34" s="659"/>
      <c r="DA34" s="659"/>
      <c r="DB34" s="659"/>
      <c r="DC34" s="659"/>
      <c r="DD34" s="659"/>
      <c r="DE34" s="659"/>
      <c r="DF34" s="207"/>
      <c r="DG34" s="660" t="str">
        <f>IF('各会計、関係団体の財政状況及び健全化判断比率'!BR7="","",'各会計、関係団体の財政状況及び健全化判断比率'!BR7)</f>
        <v/>
      </c>
      <c r="DH34" s="660"/>
      <c r="DI34" s="214"/>
      <c r="DJ34" s="182"/>
      <c r="DK34" s="182"/>
      <c r="DL34" s="182"/>
      <c r="DM34" s="182"/>
      <c r="DN34" s="182"/>
      <c r="DO34" s="182"/>
    </row>
    <row r="35" spans="1:119" ht="32.25" customHeight="1">
      <c r="A35" s="183"/>
      <c r="B35" s="209"/>
      <c r="C35" s="658">
        <f>IF(E35="","",C34+1)</f>
        <v>2</v>
      </c>
      <c r="D35" s="658"/>
      <c r="E35" s="659" t="str">
        <f>IF('各会計、関係団体の財政状況及び健全化判断比率'!B8="","",'各会計、関係団体の財政状況及び健全化判断比率'!B8)</f>
        <v>看護専門学校特別会計</v>
      </c>
      <c r="F35" s="659"/>
      <c r="G35" s="659"/>
      <c r="H35" s="659"/>
      <c r="I35" s="659"/>
      <c r="J35" s="659"/>
      <c r="K35" s="659"/>
      <c r="L35" s="659"/>
      <c r="M35" s="659"/>
      <c r="N35" s="659"/>
      <c r="O35" s="659"/>
      <c r="P35" s="659"/>
      <c r="Q35" s="659"/>
      <c r="R35" s="659"/>
      <c r="S35" s="659"/>
      <c r="T35" s="210"/>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0"/>
      <c r="AM35" s="658">
        <f t="shared" ref="AM35:AM43" si="0">IF(AO35="","",AM34+1)</f>
        <v>7</v>
      </c>
      <c r="AN35" s="658"/>
      <c r="AO35" s="659" t="str">
        <f>IF('各会計、関係団体の財政状況及び健全化判断比率'!B32="","",'各会計、関係団体の財政状況及び健全化判断比率'!B32)</f>
        <v>病院事業会計</v>
      </c>
      <c r="AP35" s="659"/>
      <c r="AQ35" s="659"/>
      <c r="AR35" s="659"/>
      <c r="AS35" s="659"/>
      <c r="AT35" s="659"/>
      <c r="AU35" s="659"/>
      <c r="AV35" s="659"/>
      <c r="AW35" s="659"/>
      <c r="AX35" s="659"/>
      <c r="AY35" s="659"/>
      <c r="AZ35" s="659"/>
      <c r="BA35" s="659"/>
      <c r="BB35" s="659"/>
      <c r="BC35" s="659"/>
      <c r="BD35" s="210"/>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0"/>
      <c r="BW35" s="658">
        <f t="shared" ref="BW35:BW43" si="2">IF(BY35="","",BW34+1)</f>
        <v>11</v>
      </c>
      <c r="BX35" s="658"/>
      <c r="BY35" s="659" t="str">
        <f>IF('各会計、関係団体の財政状況及び健全化判断比率'!B69="","",'各会計、関係団体の財政状況及び健全化判断比率'!B69)</f>
        <v>利根川栗橋流域水防事務組合</v>
      </c>
      <c r="BZ35" s="659"/>
      <c r="CA35" s="659"/>
      <c r="CB35" s="659"/>
      <c r="CC35" s="659"/>
      <c r="CD35" s="659"/>
      <c r="CE35" s="659"/>
      <c r="CF35" s="659"/>
      <c r="CG35" s="659"/>
      <c r="CH35" s="659"/>
      <c r="CI35" s="659"/>
      <c r="CJ35" s="659"/>
      <c r="CK35" s="659"/>
      <c r="CL35" s="659"/>
      <c r="CM35" s="659"/>
      <c r="CN35" s="210"/>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07"/>
      <c r="DG35" s="660" t="str">
        <f>IF('各会計、関係団体の財政状況及び健全化判断比率'!BR8="","",'各会計、関係団体の財政状況及び健全化判断比率'!BR8)</f>
        <v/>
      </c>
      <c r="DH35" s="660"/>
      <c r="DI35" s="214"/>
      <c r="DJ35" s="182"/>
      <c r="DK35" s="182"/>
      <c r="DL35" s="182"/>
      <c r="DM35" s="182"/>
      <c r="DN35" s="182"/>
      <c r="DO35" s="182"/>
    </row>
    <row r="36" spans="1:119" ht="32.25" customHeight="1">
      <c r="A36" s="183"/>
      <c r="B36" s="209"/>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0"/>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0"/>
      <c r="AM36" s="658">
        <f t="shared" si="0"/>
        <v>8</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0"/>
      <c r="BE36" s="658" t="str">
        <f t="shared" si="1"/>
        <v/>
      </c>
      <c r="BF36" s="658"/>
      <c r="BG36" s="659"/>
      <c r="BH36" s="659"/>
      <c r="BI36" s="659"/>
      <c r="BJ36" s="659"/>
      <c r="BK36" s="659"/>
      <c r="BL36" s="659"/>
      <c r="BM36" s="659"/>
      <c r="BN36" s="659"/>
      <c r="BO36" s="659"/>
      <c r="BP36" s="659"/>
      <c r="BQ36" s="659"/>
      <c r="BR36" s="659"/>
      <c r="BS36" s="659"/>
      <c r="BT36" s="659"/>
      <c r="BU36" s="659"/>
      <c r="BV36" s="210"/>
      <c r="BW36" s="658">
        <f t="shared" si="2"/>
        <v>12</v>
      </c>
      <c r="BX36" s="658"/>
      <c r="BY36" s="659" t="str">
        <f>IF('各会計、関係団体の財政状況及び健全化判断比率'!B70="","",'各会計、関係団体の財政状況及び健全化判断比率'!B70)</f>
        <v>江戸川水防事務組合</v>
      </c>
      <c r="BZ36" s="659"/>
      <c r="CA36" s="659"/>
      <c r="CB36" s="659"/>
      <c r="CC36" s="659"/>
      <c r="CD36" s="659"/>
      <c r="CE36" s="659"/>
      <c r="CF36" s="659"/>
      <c r="CG36" s="659"/>
      <c r="CH36" s="659"/>
      <c r="CI36" s="659"/>
      <c r="CJ36" s="659"/>
      <c r="CK36" s="659"/>
      <c r="CL36" s="659"/>
      <c r="CM36" s="659"/>
      <c r="CN36" s="210"/>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07"/>
      <c r="DG36" s="660" t="str">
        <f>IF('各会計、関係団体の財政状況及び健全化判断比率'!BR9="","",'各会計、関係団体の財政状況及び健全化判断比率'!BR9)</f>
        <v/>
      </c>
      <c r="DH36" s="660"/>
      <c r="DI36" s="214"/>
      <c r="DJ36" s="182"/>
      <c r="DK36" s="182"/>
      <c r="DL36" s="182"/>
      <c r="DM36" s="182"/>
      <c r="DN36" s="182"/>
      <c r="DO36" s="182"/>
    </row>
    <row r="37" spans="1:119" ht="32.25" customHeight="1">
      <c r="A37" s="183"/>
      <c r="B37" s="209"/>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0"/>
      <c r="U37" s="658" t="str">
        <f t="shared" si="4"/>
        <v/>
      </c>
      <c r="V37" s="658"/>
      <c r="W37" s="659"/>
      <c r="X37" s="659"/>
      <c r="Y37" s="659"/>
      <c r="Z37" s="659"/>
      <c r="AA37" s="659"/>
      <c r="AB37" s="659"/>
      <c r="AC37" s="659"/>
      <c r="AD37" s="659"/>
      <c r="AE37" s="659"/>
      <c r="AF37" s="659"/>
      <c r="AG37" s="659"/>
      <c r="AH37" s="659"/>
      <c r="AI37" s="659"/>
      <c r="AJ37" s="659"/>
      <c r="AK37" s="659"/>
      <c r="AL37" s="210"/>
      <c r="AM37" s="658" t="str">
        <f t="shared" si="0"/>
        <v/>
      </c>
      <c r="AN37" s="658"/>
      <c r="AO37" s="659"/>
      <c r="AP37" s="659"/>
      <c r="AQ37" s="659"/>
      <c r="AR37" s="659"/>
      <c r="AS37" s="659"/>
      <c r="AT37" s="659"/>
      <c r="AU37" s="659"/>
      <c r="AV37" s="659"/>
      <c r="AW37" s="659"/>
      <c r="AX37" s="659"/>
      <c r="AY37" s="659"/>
      <c r="AZ37" s="659"/>
      <c r="BA37" s="659"/>
      <c r="BB37" s="659"/>
      <c r="BC37" s="659"/>
      <c r="BD37" s="210"/>
      <c r="BE37" s="658" t="str">
        <f t="shared" si="1"/>
        <v/>
      </c>
      <c r="BF37" s="658"/>
      <c r="BG37" s="659"/>
      <c r="BH37" s="659"/>
      <c r="BI37" s="659"/>
      <c r="BJ37" s="659"/>
      <c r="BK37" s="659"/>
      <c r="BL37" s="659"/>
      <c r="BM37" s="659"/>
      <c r="BN37" s="659"/>
      <c r="BO37" s="659"/>
      <c r="BP37" s="659"/>
      <c r="BQ37" s="659"/>
      <c r="BR37" s="659"/>
      <c r="BS37" s="659"/>
      <c r="BT37" s="659"/>
      <c r="BU37" s="659"/>
      <c r="BV37" s="210"/>
      <c r="BW37" s="658">
        <f t="shared" si="2"/>
        <v>13</v>
      </c>
      <c r="BX37" s="658"/>
      <c r="BY37" s="659" t="str">
        <f>IF('各会計、関係団体の財政状況及び健全化判断比率'!B71="","",'各会計、関係団体の財政状況及び健全化判断比率'!B71)</f>
        <v>埼玉県後期高齢者医療広域連合</v>
      </c>
      <c r="BZ37" s="659"/>
      <c r="CA37" s="659"/>
      <c r="CB37" s="659"/>
      <c r="CC37" s="659"/>
      <c r="CD37" s="659"/>
      <c r="CE37" s="659"/>
      <c r="CF37" s="659"/>
      <c r="CG37" s="659"/>
      <c r="CH37" s="659"/>
      <c r="CI37" s="659"/>
      <c r="CJ37" s="659"/>
      <c r="CK37" s="659"/>
      <c r="CL37" s="659"/>
      <c r="CM37" s="659"/>
      <c r="CN37" s="210"/>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07"/>
      <c r="DG37" s="660" t="str">
        <f>IF('各会計、関係団体の財政状況及び健全化判断比率'!BR10="","",'各会計、関係団体の財政状況及び健全化判断比率'!BR10)</f>
        <v/>
      </c>
      <c r="DH37" s="660"/>
      <c r="DI37" s="214"/>
      <c r="DJ37" s="182"/>
      <c r="DK37" s="182"/>
      <c r="DL37" s="182"/>
      <c r="DM37" s="182"/>
      <c r="DN37" s="182"/>
      <c r="DO37" s="182"/>
    </row>
    <row r="38" spans="1:119" ht="32.25" customHeight="1">
      <c r="A38" s="183"/>
      <c r="B38" s="209"/>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0"/>
      <c r="U38" s="658" t="str">
        <f t="shared" si="4"/>
        <v/>
      </c>
      <c r="V38" s="658"/>
      <c r="W38" s="659"/>
      <c r="X38" s="659"/>
      <c r="Y38" s="659"/>
      <c r="Z38" s="659"/>
      <c r="AA38" s="659"/>
      <c r="AB38" s="659"/>
      <c r="AC38" s="659"/>
      <c r="AD38" s="659"/>
      <c r="AE38" s="659"/>
      <c r="AF38" s="659"/>
      <c r="AG38" s="659"/>
      <c r="AH38" s="659"/>
      <c r="AI38" s="659"/>
      <c r="AJ38" s="659"/>
      <c r="AK38" s="659"/>
      <c r="AL38" s="210"/>
      <c r="AM38" s="658" t="str">
        <f t="shared" si="0"/>
        <v/>
      </c>
      <c r="AN38" s="658"/>
      <c r="AO38" s="659"/>
      <c r="AP38" s="659"/>
      <c r="AQ38" s="659"/>
      <c r="AR38" s="659"/>
      <c r="AS38" s="659"/>
      <c r="AT38" s="659"/>
      <c r="AU38" s="659"/>
      <c r="AV38" s="659"/>
      <c r="AW38" s="659"/>
      <c r="AX38" s="659"/>
      <c r="AY38" s="659"/>
      <c r="AZ38" s="659"/>
      <c r="BA38" s="659"/>
      <c r="BB38" s="659"/>
      <c r="BC38" s="659"/>
      <c r="BD38" s="210"/>
      <c r="BE38" s="658" t="str">
        <f t="shared" si="1"/>
        <v/>
      </c>
      <c r="BF38" s="658"/>
      <c r="BG38" s="659"/>
      <c r="BH38" s="659"/>
      <c r="BI38" s="659"/>
      <c r="BJ38" s="659"/>
      <c r="BK38" s="659"/>
      <c r="BL38" s="659"/>
      <c r="BM38" s="659"/>
      <c r="BN38" s="659"/>
      <c r="BO38" s="659"/>
      <c r="BP38" s="659"/>
      <c r="BQ38" s="659"/>
      <c r="BR38" s="659"/>
      <c r="BS38" s="659"/>
      <c r="BT38" s="659"/>
      <c r="BU38" s="659"/>
      <c r="BV38" s="210"/>
      <c r="BW38" s="658">
        <f t="shared" si="2"/>
        <v>14</v>
      </c>
      <c r="BX38" s="658"/>
      <c r="BY38" s="659" t="str">
        <f>IF('各会計、関係団体の財政状況及び健全化判断比率'!B72="","",'各会計、関係団体の財政状況及び健全化判断比率'!B72)</f>
        <v>埼玉県後期高齢者医療広域連合</v>
      </c>
      <c r="BZ38" s="659"/>
      <c r="CA38" s="659"/>
      <c r="CB38" s="659"/>
      <c r="CC38" s="659"/>
      <c r="CD38" s="659"/>
      <c r="CE38" s="659"/>
      <c r="CF38" s="659"/>
      <c r="CG38" s="659"/>
      <c r="CH38" s="659"/>
      <c r="CI38" s="659"/>
      <c r="CJ38" s="659"/>
      <c r="CK38" s="659"/>
      <c r="CL38" s="659"/>
      <c r="CM38" s="659"/>
      <c r="CN38" s="210"/>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07"/>
      <c r="DG38" s="660" t="str">
        <f>IF('各会計、関係団体の財政状況及び健全化判断比率'!BR11="","",'各会計、関係団体の財政状況及び健全化判断比率'!BR11)</f>
        <v/>
      </c>
      <c r="DH38" s="660"/>
      <c r="DI38" s="214"/>
      <c r="DJ38" s="182"/>
      <c r="DK38" s="182"/>
      <c r="DL38" s="182"/>
      <c r="DM38" s="182"/>
      <c r="DN38" s="182"/>
      <c r="DO38" s="182"/>
    </row>
    <row r="39" spans="1:119" ht="32.25" customHeight="1">
      <c r="A39" s="183"/>
      <c r="B39" s="209"/>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0"/>
      <c r="U39" s="658" t="str">
        <f t="shared" si="4"/>
        <v/>
      </c>
      <c r="V39" s="658"/>
      <c r="W39" s="659"/>
      <c r="X39" s="659"/>
      <c r="Y39" s="659"/>
      <c r="Z39" s="659"/>
      <c r="AA39" s="659"/>
      <c r="AB39" s="659"/>
      <c r="AC39" s="659"/>
      <c r="AD39" s="659"/>
      <c r="AE39" s="659"/>
      <c r="AF39" s="659"/>
      <c r="AG39" s="659"/>
      <c r="AH39" s="659"/>
      <c r="AI39" s="659"/>
      <c r="AJ39" s="659"/>
      <c r="AK39" s="659"/>
      <c r="AL39" s="210"/>
      <c r="AM39" s="658" t="str">
        <f t="shared" si="0"/>
        <v/>
      </c>
      <c r="AN39" s="658"/>
      <c r="AO39" s="659"/>
      <c r="AP39" s="659"/>
      <c r="AQ39" s="659"/>
      <c r="AR39" s="659"/>
      <c r="AS39" s="659"/>
      <c r="AT39" s="659"/>
      <c r="AU39" s="659"/>
      <c r="AV39" s="659"/>
      <c r="AW39" s="659"/>
      <c r="AX39" s="659"/>
      <c r="AY39" s="659"/>
      <c r="AZ39" s="659"/>
      <c r="BA39" s="659"/>
      <c r="BB39" s="659"/>
      <c r="BC39" s="659"/>
      <c r="BD39" s="210"/>
      <c r="BE39" s="658" t="str">
        <f t="shared" si="1"/>
        <v/>
      </c>
      <c r="BF39" s="658"/>
      <c r="BG39" s="659"/>
      <c r="BH39" s="659"/>
      <c r="BI39" s="659"/>
      <c r="BJ39" s="659"/>
      <c r="BK39" s="659"/>
      <c r="BL39" s="659"/>
      <c r="BM39" s="659"/>
      <c r="BN39" s="659"/>
      <c r="BO39" s="659"/>
      <c r="BP39" s="659"/>
      <c r="BQ39" s="659"/>
      <c r="BR39" s="659"/>
      <c r="BS39" s="659"/>
      <c r="BT39" s="659"/>
      <c r="BU39" s="659"/>
      <c r="BV39" s="210"/>
      <c r="BW39" s="658">
        <f t="shared" si="2"/>
        <v>15</v>
      </c>
      <c r="BX39" s="658"/>
      <c r="BY39" s="659" t="str">
        <f>IF('各会計、関係団体の財政状況及び健全化判断比率'!B73="","",'各会計、関係団体の財政状況及び健全化判断比率'!B73)</f>
        <v>埼玉県市町村総合事務組合</v>
      </c>
      <c r="BZ39" s="659"/>
      <c r="CA39" s="659"/>
      <c r="CB39" s="659"/>
      <c r="CC39" s="659"/>
      <c r="CD39" s="659"/>
      <c r="CE39" s="659"/>
      <c r="CF39" s="659"/>
      <c r="CG39" s="659"/>
      <c r="CH39" s="659"/>
      <c r="CI39" s="659"/>
      <c r="CJ39" s="659"/>
      <c r="CK39" s="659"/>
      <c r="CL39" s="659"/>
      <c r="CM39" s="659"/>
      <c r="CN39" s="210"/>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07"/>
      <c r="DG39" s="660" t="str">
        <f>IF('各会計、関係団体の財政状況及び健全化判断比率'!BR12="","",'各会計、関係団体の財政状況及び健全化判断比率'!BR12)</f>
        <v/>
      </c>
      <c r="DH39" s="660"/>
      <c r="DI39" s="214"/>
      <c r="DJ39" s="182"/>
      <c r="DK39" s="182"/>
      <c r="DL39" s="182"/>
      <c r="DM39" s="182"/>
      <c r="DN39" s="182"/>
      <c r="DO39" s="182"/>
    </row>
    <row r="40" spans="1:119" ht="32.25" customHeight="1">
      <c r="A40" s="183"/>
      <c r="B40" s="209"/>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0"/>
      <c r="U40" s="658" t="str">
        <f t="shared" si="4"/>
        <v/>
      </c>
      <c r="V40" s="658"/>
      <c r="W40" s="659"/>
      <c r="X40" s="659"/>
      <c r="Y40" s="659"/>
      <c r="Z40" s="659"/>
      <c r="AA40" s="659"/>
      <c r="AB40" s="659"/>
      <c r="AC40" s="659"/>
      <c r="AD40" s="659"/>
      <c r="AE40" s="659"/>
      <c r="AF40" s="659"/>
      <c r="AG40" s="659"/>
      <c r="AH40" s="659"/>
      <c r="AI40" s="659"/>
      <c r="AJ40" s="659"/>
      <c r="AK40" s="659"/>
      <c r="AL40" s="210"/>
      <c r="AM40" s="658" t="str">
        <f t="shared" si="0"/>
        <v/>
      </c>
      <c r="AN40" s="658"/>
      <c r="AO40" s="659"/>
      <c r="AP40" s="659"/>
      <c r="AQ40" s="659"/>
      <c r="AR40" s="659"/>
      <c r="AS40" s="659"/>
      <c r="AT40" s="659"/>
      <c r="AU40" s="659"/>
      <c r="AV40" s="659"/>
      <c r="AW40" s="659"/>
      <c r="AX40" s="659"/>
      <c r="AY40" s="659"/>
      <c r="AZ40" s="659"/>
      <c r="BA40" s="659"/>
      <c r="BB40" s="659"/>
      <c r="BC40" s="659"/>
      <c r="BD40" s="210"/>
      <c r="BE40" s="658" t="str">
        <f t="shared" si="1"/>
        <v/>
      </c>
      <c r="BF40" s="658"/>
      <c r="BG40" s="659"/>
      <c r="BH40" s="659"/>
      <c r="BI40" s="659"/>
      <c r="BJ40" s="659"/>
      <c r="BK40" s="659"/>
      <c r="BL40" s="659"/>
      <c r="BM40" s="659"/>
      <c r="BN40" s="659"/>
      <c r="BO40" s="659"/>
      <c r="BP40" s="659"/>
      <c r="BQ40" s="659"/>
      <c r="BR40" s="659"/>
      <c r="BS40" s="659"/>
      <c r="BT40" s="659"/>
      <c r="BU40" s="659"/>
      <c r="BV40" s="210"/>
      <c r="BW40" s="658">
        <f t="shared" si="2"/>
        <v>16</v>
      </c>
      <c r="BX40" s="658"/>
      <c r="BY40" s="659" t="str">
        <f>IF('各会計、関係団体の財政状況及び健全化判断比率'!B74="","",'各会計、関係団体の財政状況及び健全化判断比率'!B74)</f>
        <v>埼玉県市町村総合事務組合</v>
      </c>
      <c r="BZ40" s="659"/>
      <c r="CA40" s="659"/>
      <c r="CB40" s="659"/>
      <c r="CC40" s="659"/>
      <c r="CD40" s="659"/>
      <c r="CE40" s="659"/>
      <c r="CF40" s="659"/>
      <c r="CG40" s="659"/>
      <c r="CH40" s="659"/>
      <c r="CI40" s="659"/>
      <c r="CJ40" s="659"/>
      <c r="CK40" s="659"/>
      <c r="CL40" s="659"/>
      <c r="CM40" s="659"/>
      <c r="CN40" s="210"/>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07"/>
      <c r="DG40" s="660" t="str">
        <f>IF('各会計、関係団体の財政状況及び健全化判断比率'!BR13="","",'各会計、関係団体の財政状況及び健全化判断比率'!BR13)</f>
        <v/>
      </c>
      <c r="DH40" s="660"/>
      <c r="DI40" s="214"/>
      <c r="DJ40" s="182"/>
      <c r="DK40" s="182"/>
      <c r="DL40" s="182"/>
      <c r="DM40" s="182"/>
      <c r="DN40" s="182"/>
      <c r="DO40" s="182"/>
    </row>
    <row r="41" spans="1:119" ht="32.25" customHeight="1">
      <c r="A41" s="183"/>
      <c r="B41" s="209"/>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0"/>
      <c r="U41" s="658" t="str">
        <f t="shared" si="4"/>
        <v/>
      </c>
      <c r="V41" s="658"/>
      <c r="W41" s="659"/>
      <c r="X41" s="659"/>
      <c r="Y41" s="659"/>
      <c r="Z41" s="659"/>
      <c r="AA41" s="659"/>
      <c r="AB41" s="659"/>
      <c r="AC41" s="659"/>
      <c r="AD41" s="659"/>
      <c r="AE41" s="659"/>
      <c r="AF41" s="659"/>
      <c r="AG41" s="659"/>
      <c r="AH41" s="659"/>
      <c r="AI41" s="659"/>
      <c r="AJ41" s="659"/>
      <c r="AK41" s="659"/>
      <c r="AL41" s="210"/>
      <c r="AM41" s="658" t="str">
        <f t="shared" si="0"/>
        <v/>
      </c>
      <c r="AN41" s="658"/>
      <c r="AO41" s="659"/>
      <c r="AP41" s="659"/>
      <c r="AQ41" s="659"/>
      <c r="AR41" s="659"/>
      <c r="AS41" s="659"/>
      <c r="AT41" s="659"/>
      <c r="AU41" s="659"/>
      <c r="AV41" s="659"/>
      <c r="AW41" s="659"/>
      <c r="AX41" s="659"/>
      <c r="AY41" s="659"/>
      <c r="AZ41" s="659"/>
      <c r="BA41" s="659"/>
      <c r="BB41" s="659"/>
      <c r="BC41" s="659"/>
      <c r="BD41" s="210"/>
      <c r="BE41" s="658" t="str">
        <f t="shared" si="1"/>
        <v/>
      </c>
      <c r="BF41" s="658"/>
      <c r="BG41" s="659"/>
      <c r="BH41" s="659"/>
      <c r="BI41" s="659"/>
      <c r="BJ41" s="659"/>
      <c r="BK41" s="659"/>
      <c r="BL41" s="659"/>
      <c r="BM41" s="659"/>
      <c r="BN41" s="659"/>
      <c r="BO41" s="659"/>
      <c r="BP41" s="659"/>
      <c r="BQ41" s="659"/>
      <c r="BR41" s="659"/>
      <c r="BS41" s="659"/>
      <c r="BT41" s="659"/>
      <c r="BU41" s="659"/>
      <c r="BV41" s="210"/>
      <c r="BW41" s="658">
        <f t="shared" si="2"/>
        <v>17</v>
      </c>
      <c r="BX41" s="658"/>
      <c r="BY41" s="659" t="str">
        <f>IF('各会計、関係団体の財政状況及び健全化判断比率'!B75="","",'各会計、関係団体の財政状況及び健全化判断比率'!B75)</f>
        <v>彩の国さいたま人づくり広域連合</v>
      </c>
      <c r="BZ41" s="659"/>
      <c r="CA41" s="659"/>
      <c r="CB41" s="659"/>
      <c r="CC41" s="659"/>
      <c r="CD41" s="659"/>
      <c r="CE41" s="659"/>
      <c r="CF41" s="659"/>
      <c r="CG41" s="659"/>
      <c r="CH41" s="659"/>
      <c r="CI41" s="659"/>
      <c r="CJ41" s="659"/>
      <c r="CK41" s="659"/>
      <c r="CL41" s="659"/>
      <c r="CM41" s="659"/>
      <c r="CN41" s="210"/>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07"/>
      <c r="DG41" s="660" t="str">
        <f>IF('各会計、関係団体の財政状況及び健全化判断比率'!BR14="","",'各会計、関係団体の財政状況及び健全化判断比率'!BR14)</f>
        <v/>
      </c>
      <c r="DH41" s="660"/>
      <c r="DI41" s="214"/>
      <c r="DJ41" s="182"/>
      <c r="DK41" s="182"/>
      <c r="DL41" s="182"/>
      <c r="DM41" s="182"/>
      <c r="DN41" s="182"/>
      <c r="DO41" s="182"/>
    </row>
    <row r="42" spans="1:119" ht="32.25" customHeight="1">
      <c r="A42" s="182"/>
      <c r="B42" s="209"/>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0"/>
      <c r="U42" s="658" t="str">
        <f t="shared" si="4"/>
        <v/>
      </c>
      <c r="V42" s="658"/>
      <c r="W42" s="659"/>
      <c r="X42" s="659"/>
      <c r="Y42" s="659"/>
      <c r="Z42" s="659"/>
      <c r="AA42" s="659"/>
      <c r="AB42" s="659"/>
      <c r="AC42" s="659"/>
      <c r="AD42" s="659"/>
      <c r="AE42" s="659"/>
      <c r="AF42" s="659"/>
      <c r="AG42" s="659"/>
      <c r="AH42" s="659"/>
      <c r="AI42" s="659"/>
      <c r="AJ42" s="659"/>
      <c r="AK42" s="659"/>
      <c r="AL42" s="210"/>
      <c r="AM42" s="658" t="str">
        <f t="shared" si="0"/>
        <v/>
      </c>
      <c r="AN42" s="658"/>
      <c r="AO42" s="659"/>
      <c r="AP42" s="659"/>
      <c r="AQ42" s="659"/>
      <c r="AR42" s="659"/>
      <c r="AS42" s="659"/>
      <c r="AT42" s="659"/>
      <c r="AU42" s="659"/>
      <c r="AV42" s="659"/>
      <c r="AW42" s="659"/>
      <c r="AX42" s="659"/>
      <c r="AY42" s="659"/>
      <c r="AZ42" s="659"/>
      <c r="BA42" s="659"/>
      <c r="BB42" s="659"/>
      <c r="BC42" s="659"/>
      <c r="BD42" s="210"/>
      <c r="BE42" s="658" t="str">
        <f t="shared" si="1"/>
        <v/>
      </c>
      <c r="BF42" s="658"/>
      <c r="BG42" s="659"/>
      <c r="BH42" s="659"/>
      <c r="BI42" s="659"/>
      <c r="BJ42" s="659"/>
      <c r="BK42" s="659"/>
      <c r="BL42" s="659"/>
      <c r="BM42" s="659"/>
      <c r="BN42" s="659"/>
      <c r="BO42" s="659"/>
      <c r="BP42" s="659"/>
      <c r="BQ42" s="659"/>
      <c r="BR42" s="659"/>
      <c r="BS42" s="659"/>
      <c r="BT42" s="659"/>
      <c r="BU42" s="659"/>
      <c r="BV42" s="210"/>
      <c r="BW42" s="658">
        <f t="shared" si="2"/>
        <v>18</v>
      </c>
      <c r="BX42" s="658"/>
      <c r="BY42" s="659" t="str">
        <f>IF('各会計、関係団体の財政状況及び健全化判断比率'!B76="","",'各会計、関係団体の財政状況及び健全化判断比率'!B76)</f>
        <v>埼玉県都市競艇組合</v>
      </c>
      <c r="BZ42" s="659"/>
      <c r="CA42" s="659"/>
      <c r="CB42" s="659"/>
      <c r="CC42" s="659"/>
      <c r="CD42" s="659"/>
      <c r="CE42" s="659"/>
      <c r="CF42" s="659"/>
      <c r="CG42" s="659"/>
      <c r="CH42" s="659"/>
      <c r="CI42" s="659"/>
      <c r="CJ42" s="659"/>
      <c r="CK42" s="659"/>
      <c r="CL42" s="659"/>
      <c r="CM42" s="659"/>
      <c r="CN42" s="210"/>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07"/>
      <c r="DG42" s="660" t="str">
        <f>IF('各会計、関係団体の財政状況及び健全化判断比率'!BR15="","",'各会計、関係団体の財政状況及び健全化判断比率'!BR15)</f>
        <v/>
      </c>
      <c r="DH42" s="660"/>
      <c r="DI42" s="214"/>
      <c r="DJ42" s="182"/>
      <c r="DK42" s="182"/>
      <c r="DL42" s="182"/>
      <c r="DM42" s="182"/>
      <c r="DN42" s="182"/>
      <c r="DO42" s="182"/>
    </row>
    <row r="43" spans="1:119" ht="32.25" customHeight="1">
      <c r="A43" s="182"/>
      <c r="B43" s="209"/>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0"/>
      <c r="U43" s="658" t="str">
        <f t="shared" si="4"/>
        <v/>
      </c>
      <c r="V43" s="658"/>
      <c r="W43" s="659"/>
      <c r="X43" s="659"/>
      <c r="Y43" s="659"/>
      <c r="Z43" s="659"/>
      <c r="AA43" s="659"/>
      <c r="AB43" s="659"/>
      <c r="AC43" s="659"/>
      <c r="AD43" s="659"/>
      <c r="AE43" s="659"/>
      <c r="AF43" s="659"/>
      <c r="AG43" s="659"/>
      <c r="AH43" s="659"/>
      <c r="AI43" s="659"/>
      <c r="AJ43" s="659"/>
      <c r="AK43" s="659"/>
      <c r="AL43" s="210"/>
      <c r="AM43" s="658" t="str">
        <f t="shared" si="0"/>
        <v/>
      </c>
      <c r="AN43" s="658"/>
      <c r="AO43" s="659"/>
      <c r="AP43" s="659"/>
      <c r="AQ43" s="659"/>
      <c r="AR43" s="659"/>
      <c r="AS43" s="659"/>
      <c r="AT43" s="659"/>
      <c r="AU43" s="659"/>
      <c r="AV43" s="659"/>
      <c r="AW43" s="659"/>
      <c r="AX43" s="659"/>
      <c r="AY43" s="659"/>
      <c r="AZ43" s="659"/>
      <c r="BA43" s="659"/>
      <c r="BB43" s="659"/>
      <c r="BC43" s="659"/>
      <c r="BD43" s="210"/>
      <c r="BE43" s="658" t="str">
        <f t="shared" si="1"/>
        <v/>
      </c>
      <c r="BF43" s="658"/>
      <c r="BG43" s="659"/>
      <c r="BH43" s="659"/>
      <c r="BI43" s="659"/>
      <c r="BJ43" s="659"/>
      <c r="BK43" s="659"/>
      <c r="BL43" s="659"/>
      <c r="BM43" s="659"/>
      <c r="BN43" s="659"/>
      <c r="BO43" s="659"/>
      <c r="BP43" s="659"/>
      <c r="BQ43" s="659"/>
      <c r="BR43" s="659"/>
      <c r="BS43" s="659"/>
      <c r="BT43" s="659"/>
      <c r="BU43" s="659"/>
      <c r="BV43" s="210"/>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0"/>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07"/>
      <c r="DG43" s="660" t="str">
        <f>IF('各会計、関係団体の財政状況及び健全化判断比率'!BR16="","",'各会計、関係団体の財政状況及び健全化判断比率'!BR16)</f>
        <v/>
      </c>
      <c r="DH43" s="660"/>
      <c r="DI43" s="214"/>
      <c r="DJ43" s="182"/>
      <c r="DK43" s="182"/>
      <c r="DL43" s="182"/>
      <c r="DM43" s="182"/>
      <c r="DN43" s="182"/>
      <c r="DO43" s="182"/>
    </row>
    <row r="44" spans="1:119" ht="13.5" customHeight="1" thickBot="1">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c r="B46" s="182" t="s">
        <v>210</v>
      </c>
      <c r="C46" s="182"/>
      <c r="D46" s="182"/>
      <c r="E46" s="182" t="s">
        <v>211</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c r="B47" s="182"/>
      <c r="C47" s="182"/>
      <c r="D47" s="182"/>
      <c r="E47" s="182" t="s">
        <v>212</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c r="B48" s="182"/>
      <c r="C48" s="182"/>
      <c r="D48" s="182"/>
      <c r="E48" s="182" t="s">
        <v>213</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c r="E49" s="218" t="s">
        <v>214</v>
      </c>
    </row>
    <row r="50" spans="5:5">
      <c r="E50" s="184" t="s">
        <v>215</v>
      </c>
    </row>
    <row r="51" spans="5:5">
      <c r="E51" s="184" t="s">
        <v>216</v>
      </c>
    </row>
    <row r="52" spans="5:5">
      <c r="E52" s="184" t="s">
        <v>217</v>
      </c>
    </row>
    <row r="53" spans="5:5"/>
    <row r="54" spans="5:5"/>
    <row r="55" spans="5:5"/>
    <row r="56" spans="5:5"/>
  </sheetData>
  <sheetProtection algorithmName="SHA-512" hashValue="WdkHwPri3mWtwA1NIP/8lB0IvBmciz7qWnCBQ8pWxd6n8K5hGcCe1xhzyA89mV3Wo1EZmTrq1U4ubIJDKU4JMA==" saltValue="5XAYrJqbcK4Sji1YT1mc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581</v>
      </c>
      <c r="G33" s="29" t="s">
        <v>582</v>
      </c>
      <c r="H33" s="29" t="s">
        <v>583</v>
      </c>
      <c r="I33" s="29" t="s">
        <v>584</v>
      </c>
      <c r="J33" s="30" t="s">
        <v>585</v>
      </c>
      <c r="K33" s="22"/>
      <c r="L33" s="22"/>
      <c r="M33" s="22"/>
      <c r="N33" s="22"/>
      <c r="O33" s="22"/>
      <c r="P33" s="22"/>
    </row>
    <row r="34" spans="1:16" ht="39" customHeight="1">
      <c r="A34" s="22"/>
      <c r="B34" s="31"/>
      <c r="C34" s="1250" t="s">
        <v>588</v>
      </c>
      <c r="D34" s="1250"/>
      <c r="E34" s="1251"/>
      <c r="F34" s="32">
        <v>10.66</v>
      </c>
      <c r="G34" s="33">
        <v>10.23</v>
      </c>
      <c r="H34" s="33">
        <v>9.2799999999999994</v>
      </c>
      <c r="I34" s="33">
        <v>8.57</v>
      </c>
      <c r="J34" s="34">
        <v>8.15</v>
      </c>
      <c r="K34" s="22"/>
      <c r="L34" s="22"/>
      <c r="M34" s="22"/>
      <c r="N34" s="22"/>
      <c r="O34" s="22"/>
      <c r="P34" s="22"/>
    </row>
    <row r="35" spans="1:16" ht="39" customHeight="1">
      <c r="A35" s="22"/>
      <c r="B35" s="35"/>
      <c r="C35" s="1244" t="s">
        <v>589</v>
      </c>
      <c r="D35" s="1245"/>
      <c r="E35" s="1246"/>
      <c r="F35" s="36">
        <v>4.5599999999999996</v>
      </c>
      <c r="G35" s="37">
        <v>5.18</v>
      </c>
      <c r="H35" s="37">
        <v>5.66</v>
      </c>
      <c r="I35" s="37">
        <v>6.23</v>
      </c>
      <c r="J35" s="38">
        <v>7.18</v>
      </c>
      <c r="K35" s="22"/>
      <c r="L35" s="22"/>
      <c r="M35" s="22"/>
      <c r="N35" s="22"/>
      <c r="O35" s="22"/>
      <c r="P35" s="22"/>
    </row>
    <row r="36" spans="1:16" ht="39" customHeight="1">
      <c r="A36" s="22"/>
      <c r="B36" s="35"/>
      <c r="C36" s="1244" t="s">
        <v>590</v>
      </c>
      <c r="D36" s="1245"/>
      <c r="E36" s="1246"/>
      <c r="F36" s="36">
        <v>1.78</v>
      </c>
      <c r="G36" s="37">
        <v>2.9</v>
      </c>
      <c r="H36" s="37">
        <v>2.2599999999999998</v>
      </c>
      <c r="I36" s="37">
        <v>1.77</v>
      </c>
      <c r="J36" s="38">
        <v>1.7</v>
      </c>
      <c r="K36" s="22"/>
      <c r="L36" s="22"/>
      <c r="M36" s="22"/>
      <c r="N36" s="22"/>
      <c r="O36" s="22"/>
      <c r="P36" s="22"/>
    </row>
    <row r="37" spans="1:16" ht="39" customHeight="1">
      <c r="A37" s="22"/>
      <c r="B37" s="35"/>
      <c r="C37" s="1244" t="s">
        <v>591</v>
      </c>
      <c r="D37" s="1245"/>
      <c r="E37" s="1246"/>
      <c r="F37" s="36">
        <v>1.82</v>
      </c>
      <c r="G37" s="37">
        <v>1.74</v>
      </c>
      <c r="H37" s="37">
        <v>1.56</v>
      </c>
      <c r="I37" s="37">
        <v>1.73</v>
      </c>
      <c r="J37" s="38">
        <v>1.61</v>
      </c>
      <c r="K37" s="22"/>
      <c r="L37" s="22"/>
      <c r="M37" s="22"/>
      <c r="N37" s="22"/>
      <c r="O37" s="22"/>
      <c r="P37" s="22"/>
    </row>
    <row r="38" spans="1:16" ht="39" customHeight="1">
      <c r="A38" s="22"/>
      <c r="B38" s="35"/>
      <c r="C38" s="1244" t="s">
        <v>592</v>
      </c>
      <c r="D38" s="1245"/>
      <c r="E38" s="1246"/>
      <c r="F38" s="36">
        <v>3.49</v>
      </c>
      <c r="G38" s="37">
        <v>3.31</v>
      </c>
      <c r="H38" s="37">
        <v>1.56</v>
      </c>
      <c r="I38" s="37">
        <v>1.1499999999999999</v>
      </c>
      <c r="J38" s="38">
        <v>1.52</v>
      </c>
      <c r="K38" s="22"/>
      <c r="L38" s="22"/>
      <c r="M38" s="22"/>
      <c r="N38" s="22"/>
      <c r="O38" s="22"/>
      <c r="P38" s="22"/>
    </row>
    <row r="39" spans="1:16" ht="39" customHeight="1">
      <c r="A39" s="22"/>
      <c r="B39" s="35"/>
      <c r="C39" s="1244" t="s">
        <v>593</v>
      </c>
      <c r="D39" s="1245"/>
      <c r="E39" s="1246"/>
      <c r="F39" s="36">
        <v>1.67</v>
      </c>
      <c r="G39" s="37">
        <v>1.44</v>
      </c>
      <c r="H39" s="37">
        <v>1.53</v>
      </c>
      <c r="I39" s="37">
        <v>1.25</v>
      </c>
      <c r="J39" s="38">
        <v>0.96</v>
      </c>
      <c r="K39" s="22"/>
      <c r="L39" s="22"/>
      <c r="M39" s="22"/>
      <c r="N39" s="22"/>
      <c r="O39" s="22"/>
      <c r="P39" s="22"/>
    </row>
    <row r="40" spans="1:16" ht="39" customHeight="1">
      <c r="A40" s="22"/>
      <c r="B40" s="35"/>
      <c r="C40" s="1244" t="s">
        <v>594</v>
      </c>
      <c r="D40" s="1245"/>
      <c r="E40" s="1246"/>
      <c r="F40" s="36">
        <v>0.05</v>
      </c>
      <c r="G40" s="37">
        <v>0.05</v>
      </c>
      <c r="H40" s="37">
        <v>0.05</v>
      </c>
      <c r="I40" s="37">
        <v>0.04</v>
      </c>
      <c r="J40" s="38">
        <v>0.05</v>
      </c>
      <c r="K40" s="22"/>
      <c r="L40" s="22"/>
      <c r="M40" s="22"/>
      <c r="N40" s="22"/>
      <c r="O40" s="22"/>
      <c r="P40" s="22"/>
    </row>
    <row r="41" spans="1:16" ht="39" customHeight="1">
      <c r="A41" s="22"/>
      <c r="B41" s="35"/>
      <c r="C41" s="1244" t="s">
        <v>595</v>
      </c>
      <c r="D41" s="1245"/>
      <c r="E41" s="1246"/>
      <c r="F41" s="36">
        <v>0</v>
      </c>
      <c r="G41" s="37">
        <v>0</v>
      </c>
      <c r="H41" s="37">
        <v>0</v>
      </c>
      <c r="I41" s="37">
        <v>0.01</v>
      </c>
      <c r="J41" s="38">
        <v>0.01</v>
      </c>
      <c r="K41" s="22"/>
      <c r="L41" s="22"/>
      <c r="M41" s="22"/>
      <c r="N41" s="22"/>
      <c r="O41" s="22"/>
      <c r="P41" s="22"/>
    </row>
    <row r="42" spans="1:16" ht="39" customHeight="1">
      <c r="A42" s="22"/>
      <c r="B42" s="39"/>
      <c r="C42" s="1244" t="s">
        <v>596</v>
      </c>
      <c r="D42" s="1245"/>
      <c r="E42" s="1246"/>
      <c r="F42" s="36" t="s">
        <v>540</v>
      </c>
      <c r="G42" s="37" t="s">
        <v>540</v>
      </c>
      <c r="H42" s="37" t="s">
        <v>540</v>
      </c>
      <c r="I42" s="37" t="s">
        <v>540</v>
      </c>
      <c r="J42" s="38" t="s">
        <v>540</v>
      </c>
      <c r="K42" s="22"/>
      <c r="L42" s="22"/>
      <c r="M42" s="22"/>
      <c r="N42" s="22"/>
      <c r="O42" s="22"/>
      <c r="P42" s="22"/>
    </row>
    <row r="43" spans="1:16" ht="39" customHeight="1" thickBot="1">
      <c r="A43" s="22"/>
      <c r="B43" s="40"/>
      <c r="C43" s="1247" t="s">
        <v>597</v>
      </c>
      <c r="D43" s="1248"/>
      <c r="E43" s="12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AvL9cjb72nGM/QVO7w0BnF4t3akF6gSgYVQZHpyiMiuRxOWoO4Zsb1GzueV36ZQo+TAcRHsufpuXRMq+tSVKg==" saltValue="+Nz+y+6eylwzMUwheONc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581</v>
      </c>
      <c r="L44" s="56" t="s">
        <v>582</v>
      </c>
      <c r="M44" s="56" t="s">
        <v>583</v>
      </c>
      <c r="N44" s="56" t="s">
        <v>584</v>
      </c>
      <c r="O44" s="57" t="s">
        <v>585</v>
      </c>
      <c r="P44" s="48"/>
      <c r="Q44" s="48"/>
      <c r="R44" s="48"/>
      <c r="S44" s="48"/>
      <c r="T44" s="48"/>
      <c r="U44" s="48"/>
    </row>
    <row r="45" spans="1:21" ht="30.75" customHeight="1">
      <c r="A45" s="48"/>
      <c r="B45" s="1252" t="s">
        <v>11</v>
      </c>
      <c r="C45" s="1253"/>
      <c r="D45" s="58"/>
      <c r="E45" s="1258" t="s">
        <v>12</v>
      </c>
      <c r="F45" s="1258"/>
      <c r="G45" s="1258"/>
      <c r="H45" s="1258"/>
      <c r="I45" s="1258"/>
      <c r="J45" s="1259"/>
      <c r="K45" s="59">
        <v>6462</v>
      </c>
      <c r="L45" s="60">
        <v>6686</v>
      </c>
      <c r="M45" s="60">
        <v>5730</v>
      </c>
      <c r="N45" s="60">
        <v>7154</v>
      </c>
      <c r="O45" s="61">
        <v>7068</v>
      </c>
      <c r="P45" s="48"/>
      <c r="Q45" s="48"/>
      <c r="R45" s="48"/>
      <c r="S45" s="48"/>
      <c r="T45" s="48"/>
      <c r="U45" s="48"/>
    </row>
    <row r="46" spans="1:21" ht="30.75" customHeight="1">
      <c r="A46" s="48"/>
      <c r="B46" s="1254"/>
      <c r="C46" s="1255"/>
      <c r="D46" s="62"/>
      <c r="E46" s="1260" t="s">
        <v>13</v>
      </c>
      <c r="F46" s="1260"/>
      <c r="G46" s="1260"/>
      <c r="H46" s="1260"/>
      <c r="I46" s="1260"/>
      <c r="J46" s="1261"/>
      <c r="K46" s="63" t="s">
        <v>540</v>
      </c>
      <c r="L46" s="64" t="s">
        <v>540</v>
      </c>
      <c r="M46" s="64" t="s">
        <v>540</v>
      </c>
      <c r="N46" s="64" t="s">
        <v>540</v>
      </c>
      <c r="O46" s="65" t="s">
        <v>540</v>
      </c>
      <c r="P46" s="48"/>
      <c r="Q46" s="48"/>
      <c r="R46" s="48"/>
      <c r="S46" s="48"/>
      <c r="T46" s="48"/>
      <c r="U46" s="48"/>
    </row>
    <row r="47" spans="1:21" ht="30.75" customHeight="1">
      <c r="A47" s="48"/>
      <c r="B47" s="1254"/>
      <c r="C47" s="1255"/>
      <c r="D47" s="62"/>
      <c r="E47" s="1260" t="s">
        <v>14</v>
      </c>
      <c r="F47" s="1260"/>
      <c r="G47" s="1260"/>
      <c r="H47" s="1260"/>
      <c r="I47" s="1260"/>
      <c r="J47" s="1261"/>
      <c r="K47" s="63" t="s">
        <v>540</v>
      </c>
      <c r="L47" s="64" t="s">
        <v>540</v>
      </c>
      <c r="M47" s="64" t="s">
        <v>540</v>
      </c>
      <c r="N47" s="64" t="s">
        <v>540</v>
      </c>
      <c r="O47" s="65" t="s">
        <v>540</v>
      </c>
      <c r="P47" s="48"/>
      <c r="Q47" s="48"/>
      <c r="R47" s="48"/>
      <c r="S47" s="48"/>
      <c r="T47" s="48"/>
      <c r="U47" s="48"/>
    </row>
    <row r="48" spans="1:21" ht="30.75" customHeight="1">
      <c r="A48" s="48"/>
      <c r="B48" s="1254"/>
      <c r="C48" s="1255"/>
      <c r="D48" s="62"/>
      <c r="E48" s="1260" t="s">
        <v>15</v>
      </c>
      <c r="F48" s="1260"/>
      <c r="G48" s="1260"/>
      <c r="H48" s="1260"/>
      <c r="I48" s="1260"/>
      <c r="J48" s="1261"/>
      <c r="K48" s="63">
        <v>1672</v>
      </c>
      <c r="L48" s="64">
        <v>1565</v>
      </c>
      <c r="M48" s="64">
        <v>2240</v>
      </c>
      <c r="N48" s="64">
        <v>1426</v>
      </c>
      <c r="O48" s="65">
        <v>1505</v>
      </c>
      <c r="P48" s="48"/>
      <c r="Q48" s="48"/>
      <c r="R48" s="48"/>
      <c r="S48" s="48"/>
      <c r="T48" s="48"/>
      <c r="U48" s="48"/>
    </row>
    <row r="49" spans="1:21" ht="30.75" customHeight="1">
      <c r="A49" s="48"/>
      <c r="B49" s="1254"/>
      <c r="C49" s="1255"/>
      <c r="D49" s="62"/>
      <c r="E49" s="1260" t="s">
        <v>16</v>
      </c>
      <c r="F49" s="1260"/>
      <c r="G49" s="1260"/>
      <c r="H49" s="1260"/>
      <c r="I49" s="1260"/>
      <c r="J49" s="1261"/>
      <c r="K49" s="63">
        <v>116</v>
      </c>
      <c r="L49" s="64">
        <v>112</v>
      </c>
      <c r="M49" s="64">
        <v>112</v>
      </c>
      <c r="N49" s="64">
        <v>63</v>
      </c>
      <c r="O49" s="65">
        <v>43</v>
      </c>
      <c r="P49" s="48"/>
      <c r="Q49" s="48"/>
      <c r="R49" s="48"/>
      <c r="S49" s="48"/>
      <c r="T49" s="48"/>
      <c r="U49" s="48"/>
    </row>
    <row r="50" spans="1:21" ht="30.75" customHeight="1">
      <c r="A50" s="48"/>
      <c r="B50" s="1254"/>
      <c r="C50" s="1255"/>
      <c r="D50" s="62"/>
      <c r="E50" s="1260" t="s">
        <v>17</v>
      </c>
      <c r="F50" s="1260"/>
      <c r="G50" s="1260"/>
      <c r="H50" s="1260"/>
      <c r="I50" s="1260"/>
      <c r="J50" s="1261"/>
      <c r="K50" s="63">
        <v>433</v>
      </c>
      <c r="L50" s="64">
        <v>495</v>
      </c>
      <c r="M50" s="64">
        <v>547</v>
      </c>
      <c r="N50" s="64">
        <v>522</v>
      </c>
      <c r="O50" s="65">
        <v>300</v>
      </c>
      <c r="P50" s="48"/>
      <c r="Q50" s="48"/>
      <c r="R50" s="48"/>
      <c r="S50" s="48"/>
      <c r="T50" s="48"/>
      <c r="U50" s="48"/>
    </row>
    <row r="51" spans="1:21" ht="30.75" customHeight="1">
      <c r="A51" s="48"/>
      <c r="B51" s="1256"/>
      <c r="C51" s="1257"/>
      <c r="D51" s="66"/>
      <c r="E51" s="1260" t="s">
        <v>18</v>
      </c>
      <c r="F51" s="1260"/>
      <c r="G51" s="1260"/>
      <c r="H51" s="1260"/>
      <c r="I51" s="1260"/>
      <c r="J51" s="1261"/>
      <c r="K51" s="63" t="s">
        <v>540</v>
      </c>
      <c r="L51" s="64" t="s">
        <v>540</v>
      </c>
      <c r="M51" s="64" t="s">
        <v>540</v>
      </c>
      <c r="N51" s="64" t="s">
        <v>540</v>
      </c>
      <c r="O51" s="65" t="s">
        <v>540</v>
      </c>
      <c r="P51" s="48"/>
      <c r="Q51" s="48"/>
      <c r="R51" s="48"/>
      <c r="S51" s="48"/>
      <c r="T51" s="48"/>
      <c r="U51" s="48"/>
    </row>
    <row r="52" spans="1:21" ht="30.75" customHeight="1">
      <c r="A52" s="48"/>
      <c r="B52" s="1262" t="s">
        <v>19</v>
      </c>
      <c r="C52" s="1263"/>
      <c r="D52" s="66"/>
      <c r="E52" s="1260" t="s">
        <v>20</v>
      </c>
      <c r="F52" s="1260"/>
      <c r="G52" s="1260"/>
      <c r="H52" s="1260"/>
      <c r="I52" s="1260"/>
      <c r="J52" s="1261"/>
      <c r="K52" s="63">
        <v>7015</v>
      </c>
      <c r="L52" s="64">
        <v>7316</v>
      </c>
      <c r="M52" s="64">
        <v>7563</v>
      </c>
      <c r="N52" s="64">
        <v>7720</v>
      </c>
      <c r="O52" s="65">
        <v>7866</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1668</v>
      </c>
      <c r="L53" s="69">
        <v>1542</v>
      </c>
      <c r="M53" s="69">
        <v>1066</v>
      </c>
      <c r="N53" s="69">
        <v>1445</v>
      </c>
      <c r="O53" s="70">
        <v>1050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c r="B57" s="1268" t="s">
        <v>25</v>
      </c>
      <c r="C57" s="1269"/>
      <c r="D57" s="1272" t="s">
        <v>26</v>
      </c>
      <c r="E57" s="1273"/>
      <c r="F57" s="1273"/>
      <c r="G57" s="1273"/>
      <c r="H57" s="1273"/>
      <c r="I57" s="1273"/>
      <c r="J57" s="1274"/>
      <c r="K57" s="83">
        <v>0</v>
      </c>
      <c r="L57" s="84">
        <v>0</v>
      </c>
      <c r="M57" s="84">
        <v>0</v>
      </c>
      <c r="N57" s="84">
        <v>0</v>
      </c>
      <c r="O57" s="85">
        <v>0</v>
      </c>
    </row>
    <row r="58" spans="1:21" ht="31.5" customHeight="1" thickBot="1">
      <c r="B58" s="1270"/>
      <c r="C58" s="1271"/>
      <c r="D58" s="1275" t="s">
        <v>27</v>
      </c>
      <c r="E58" s="1276"/>
      <c r="F58" s="1276"/>
      <c r="G58" s="1276"/>
      <c r="H58" s="1276"/>
      <c r="I58" s="1276"/>
      <c r="J58" s="1277"/>
      <c r="K58" s="86">
        <v>0</v>
      </c>
      <c r="L58" s="87">
        <v>0</v>
      </c>
      <c r="M58" s="87">
        <v>0</v>
      </c>
      <c r="N58" s="87">
        <v>0</v>
      </c>
      <c r="O58" s="88">
        <v>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qswmE1q6EDM+SQoRaEIc1XbtqIfNOdfeEdK5t0R7MFrV0XFxL1D9ti/Pji56cG3/P4xxP6Tc4S3UXaUqY8Gnw==" saltValue="rHAjxX+n6QQ6USJapJrP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581</v>
      </c>
      <c r="J40" s="100" t="s">
        <v>582</v>
      </c>
      <c r="K40" s="100" t="s">
        <v>583</v>
      </c>
      <c r="L40" s="100" t="s">
        <v>584</v>
      </c>
      <c r="M40" s="101" t="s">
        <v>585</v>
      </c>
    </row>
    <row r="41" spans="2:13" ht="27.75" customHeight="1">
      <c r="B41" s="1278" t="s">
        <v>30</v>
      </c>
      <c r="C41" s="1279"/>
      <c r="D41" s="102"/>
      <c r="E41" s="1284" t="s">
        <v>31</v>
      </c>
      <c r="F41" s="1284"/>
      <c r="G41" s="1284"/>
      <c r="H41" s="1285"/>
      <c r="I41" s="103">
        <v>71040</v>
      </c>
      <c r="J41" s="104">
        <v>70388</v>
      </c>
      <c r="K41" s="104">
        <v>69967</v>
      </c>
      <c r="L41" s="104">
        <v>67903</v>
      </c>
      <c r="M41" s="105">
        <v>68214</v>
      </c>
    </row>
    <row r="42" spans="2:13" ht="27.75" customHeight="1">
      <c r="B42" s="1280"/>
      <c r="C42" s="1281"/>
      <c r="D42" s="106"/>
      <c r="E42" s="1286" t="s">
        <v>32</v>
      </c>
      <c r="F42" s="1286"/>
      <c r="G42" s="1286"/>
      <c r="H42" s="1287"/>
      <c r="I42" s="107">
        <v>8269</v>
      </c>
      <c r="J42" s="108">
        <v>8037</v>
      </c>
      <c r="K42" s="108">
        <v>7478</v>
      </c>
      <c r="L42" s="108">
        <v>6940</v>
      </c>
      <c r="M42" s="109">
        <v>6624</v>
      </c>
    </row>
    <row r="43" spans="2:13" ht="27.75" customHeight="1">
      <c r="B43" s="1280"/>
      <c r="C43" s="1281"/>
      <c r="D43" s="106"/>
      <c r="E43" s="1286" t="s">
        <v>33</v>
      </c>
      <c r="F43" s="1286"/>
      <c r="G43" s="1286"/>
      <c r="H43" s="1287"/>
      <c r="I43" s="107">
        <v>32197</v>
      </c>
      <c r="J43" s="108">
        <v>28453</v>
      </c>
      <c r="K43" s="108">
        <v>21889</v>
      </c>
      <c r="L43" s="108">
        <v>19341</v>
      </c>
      <c r="M43" s="109">
        <v>19380</v>
      </c>
    </row>
    <row r="44" spans="2:13" ht="27.75" customHeight="1">
      <c r="B44" s="1280"/>
      <c r="C44" s="1281"/>
      <c r="D44" s="106"/>
      <c r="E44" s="1286" t="s">
        <v>34</v>
      </c>
      <c r="F44" s="1286"/>
      <c r="G44" s="1286"/>
      <c r="H44" s="1287"/>
      <c r="I44" s="107">
        <v>366</v>
      </c>
      <c r="J44" s="108">
        <v>255</v>
      </c>
      <c r="K44" s="108">
        <v>145</v>
      </c>
      <c r="L44" s="108">
        <v>81</v>
      </c>
      <c r="M44" s="109">
        <v>38</v>
      </c>
    </row>
    <row r="45" spans="2:13" ht="27.75" customHeight="1">
      <c r="B45" s="1280"/>
      <c r="C45" s="1281"/>
      <c r="D45" s="106"/>
      <c r="E45" s="1286" t="s">
        <v>35</v>
      </c>
      <c r="F45" s="1286"/>
      <c r="G45" s="1286"/>
      <c r="H45" s="1287"/>
      <c r="I45" s="107">
        <v>7058</v>
      </c>
      <c r="J45" s="108">
        <v>6438</v>
      </c>
      <c r="K45" s="108">
        <v>6207</v>
      </c>
      <c r="L45" s="108">
        <v>5837</v>
      </c>
      <c r="M45" s="109">
        <v>5482</v>
      </c>
    </row>
    <row r="46" spans="2:13" ht="27.75" customHeight="1">
      <c r="B46" s="1280"/>
      <c r="C46" s="1281"/>
      <c r="D46" s="110"/>
      <c r="E46" s="1286" t="s">
        <v>36</v>
      </c>
      <c r="F46" s="1286"/>
      <c r="G46" s="1286"/>
      <c r="H46" s="1287"/>
      <c r="I46" s="107" t="s">
        <v>540</v>
      </c>
      <c r="J46" s="108">
        <v>5</v>
      </c>
      <c r="K46" s="108">
        <v>2</v>
      </c>
      <c r="L46" s="108">
        <v>1</v>
      </c>
      <c r="M46" s="109">
        <v>2</v>
      </c>
    </row>
    <row r="47" spans="2:13" ht="27.75" customHeight="1">
      <c r="B47" s="1280"/>
      <c r="C47" s="1281"/>
      <c r="D47" s="111"/>
      <c r="E47" s="1288" t="s">
        <v>37</v>
      </c>
      <c r="F47" s="1289"/>
      <c r="G47" s="1289"/>
      <c r="H47" s="1290"/>
      <c r="I47" s="107" t="s">
        <v>540</v>
      </c>
      <c r="J47" s="108" t="s">
        <v>540</v>
      </c>
      <c r="K47" s="108" t="s">
        <v>540</v>
      </c>
      <c r="L47" s="108" t="s">
        <v>540</v>
      </c>
      <c r="M47" s="109" t="s">
        <v>540</v>
      </c>
    </row>
    <row r="48" spans="2:13" ht="27.75" customHeight="1">
      <c r="B48" s="1280"/>
      <c r="C48" s="1281"/>
      <c r="D48" s="106"/>
      <c r="E48" s="1286" t="s">
        <v>38</v>
      </c>
      <c r="F48" s="1286"/>
      <c r="G48" s="1286"/>
      <c r="H48" s="1287"/>
      <c r="I48" s="107" t="s">
        <v>540</v>
      </c>
      <c r="J48" s="108" t="s">
        <v>540</v>
      </c>
      <c r="K48" s="108" t="s">
        <v>540</v>
      </c>
      <c r="L48" s="108" t="s">
        <v>540</v>
      </c>
      <c r="M48" s="109" t="s">
        <v>540</v>
      </c>
    </row>
    <row r="49" spans="2:13" ht="27.75" customHeight="1">
      <c r="B49" s="1282"/>
      <c r="C49" s="1283"/>
      <c r="D49" s="106"/>
      <c r="E49" s="1286" t="s">
        <v>39</v>
      </c>
      <c r="F49" s="1286"/>
      <c r="G49" s="1286"/>
      <c r="H49" s="1287"/>
      <c r="I49" s="107" t="s">
        <v>540</v>
      </c>
      <c r="J49" s="108" t="s">
        <v>540</v>
      </c>
      <c r="K49" s="108" t="s">
        <v>540</v>
      </c>
      <c r="L49" s="108" t="s">
        <v>540</v>
      </c>
      <c r="M49" s="109" t="s">
        <v>540</v>
      </c>
    </row>
    <row r="50" spans="2:13" ht="27.75" customHeight="1">
      <c r="B50" s="1291" t="s">
        <v>40</v>
      </c>
      <c r="C50" s="1292"/>
      <c r="D50" s="112"/>
      <c r="E50" s="1286" t="s">
        <v>41</v>
      </c>
      <c r="F50" s="1286"/>
      <c r="G50" s="1286"/>
      <c r="H50" s="1287"/>
      <c r="I50" s="107">
        <v>9203</v>
      </c>
      <c r="J50" s="108">
        <v>9143</v>
      </c>
      <c r="K50" s="108">
        <v>9642</v>
      </c>
      <c r="L50" s="108">
        <v>8937</v>
      </c>
      <c r="M50" s="109">
        <v>9093</v>
      </c>
    </row>
    <row r="51" spans="2:13" ht="27.75" customHeight="1">
      <c r="B51" s="1280"/>
      <c r="C51" s="1281"/>
      <c r="D51" s="106"/>
      <c r="E51" s="1286" t="s">
        <v>42</v>
      </c>
      <c r="F51" s="1286"/>
      <c r="G51" s="1286"/>
      <c r="H51" s="1287"/>
      <c r="I51" s="107">
        <v>11454</v>
      </c>
      <c r="J51" s="108">
        <v>11859</v>
      </c>
      <c r="K51" s="108">
        <v>9290</v>
      </c>
      <c r="L51" s="108">
        <v>9412</v>
      </c>
      <c r="M51" s="109">
        <v>8585</v>
      </c>
    </row>
    <row r="52" spans="2:13" ht="27.75" customHeight="1">
      <c r="B52" s="1282"/>
      <c r="C52" s="1283"/>
      <c r="D52" s="106"/>
      <c r="E52" s="1286" t="s">
        <v>43</v>
      </c>
      <c r="F52" s="1286"/>
      <c r="G52" s="1286"/>
      <c r="H52" s="1287"/>
      <c r="I52" s="107">
        <v>81264</v>
      </c>
      <c r="J52" s="108">
        <v>81001</v>
      </c>
      <c r="K52" s="108">
        <v>80368</v>
      </c>
      <c r="L52" s="108">
        <v>78562</v>
      </c>
      <c r="M52" s="109">
        <v>77777</v>
      </c>
    </row>
    <row r="53" spans="2:13" ht="27.75" customHeight="1" thickBot="1">
      <c r="B53" s="1293" t="s">
        <v>44</v>
      </c>
      <c r="C53" s="1294"/>
      <c r="D53" s="113"/>
      <c r="E53" s="1295" t="s">
        <v>45</v>
      </c>
      <c r="F53" s="1295"/>
      <c r="G53" s="1295"/>
      <c r="H53" s="1296"/>
      <c r="I53" s="114">
        <v>17009</v>
      </c>
      <c r="J53" s="115">
        <v>11572</v>
      </c>
      <c r="K53" s="115">
        <v>6388</v>
      </c>
      <c r="L53" s="115">
        <v>3191</v>
      </c>
      <c r="M53" s="116">
        <v>4285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qcKMhHu6baXutcskYJhuL+at/QSB1kgsT16DTeFcsIu/6dQ25F6Oe6RMUPcj0aZbHmRehbCys5CFj4s8yetvQ==" saltValue="HDDkdJobter/UjQPnbkE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583</v>
      </c>
      <c r="G54" s="125" t="s">
        <v>584</v>
      </c>
      <c r="H54" s="126" t="s">
        <v>585</v>
      </c>
    </row>
    <row r="55" spans="2:8" ht="52.5" customHeight="1">
      <c r="B55" s="127"/>
      <c r="C55" s="1305" t="s">
        <v>48</v>
      </c>
      <c r="D55" s="1305"/>
      <c r="E55" s="1306"/>
      <c r="F55" s="128">
        <v>4207</v>
      </c>
      <c r="G55" s="128">
        <v>2983</v>
      </c>
      <c r="H55" s="129">
        <v>3262</v>
      </c>
    </row>
    <row r="56" spans="2:8" ht="52.5" customHeight="1">
      <c r="B56" s="130"/>
      <c r="C56" s="1307" t="s">
        <v>49</v>
      </c>
      <c r="D56" s="1307"/>
      <c r="E56" s="1308"/>
      <c r="F56" s="131">
        <v>105</v>
      </c>
      <c r="G56" s="131">
        <v>105</v>
      </c>
      <c r="H56" s="132">
        <v>0</v>
      </c>
    </row>
    <row r="57" spans="2:8" ht="53.25" customHeight="1">
      <c r="B57" s="130"/>
      <c r="C57" s="1309" t="s">
        <v>50</v>
      </c>
      <c r="D57" s="1309"/>
      <c r="E57" s="1310"/>
      <c r="F57" s="133">
        <v>6971</v>
      </c>
      <c r="G57" s="133">
        <v>6844</v>
      </c>
      <c r="H57" s="134">
        <v>6618</v>
      </c>
    </row>
    <row r="58" spans="2:8" ht="45.75" customHeight="1">
      <c r="B58" s="135"/>
      <c r="C58" s="1297" t="s">
        <v>51</v>
      </c>
      <c r="D58" s="1298"/>
      <c r="E58" s="1299"/>
      <c r="F58" s="384">
        <v>3511</v>
      </c>
      <c r="G58" s="384">
        <v>3476</v>
      </c>
      <c r="H58" s="385">
        <v>3415</v>
      </c>
    </row>
    <row r="59" spans="2:8" ht="45.75" customHeight="1">
      <c r="B59" s="135"/>
      <c r="C59" s="1297" t="s">
        <v>52</v>
      </c>
      <c r="D59" s="1298"/>
      <c r="E59" s="1299"/>
      <c r="F59" s="384">
        <v>3056</v>
      </c>
      <c r="G59" s="384">
        <v>2973</v>
      </c>
      <c r="H59" s="385">
        <v>2751</v>
      </c>
    </row>
    <row r="60" spans="2:8" ht="45.75" customHeight="1">
      <c r="B60" s="135"/>
      <c r="C60" s="1297" t="s">
        <v>53</v>
      </c>
      <c r="D60" s="1298"/>
      <c r="E60" s="1299"/>
      <c r="F60" s="384">
        <v>322</v>
      </c>
      <c r="G60" s="384">
        <v>319</v>
      </c>
      <c r="H60" s="385">
        <v>280</v>
      </c>
    </row>
    <row r="61" spans="2:8" ht="45.75" customHeight="1">
      <c r="B61" s="135"/>
      <c r="C61" s="1297" t="s">
        <v>54</v>
      </c>
      <c r="D61" s="1298"/>
      <c r="E61" s="1299"/>
      <c r="F61" s="384" t="s">
        <v>540</v>
      </c>
      <c r="G61" s="384" t="s">
        <v>540</v>
      </c>
      <c r="H61" s="385">
        <v>78</v>
      </c>
    </row>
    <row r="62" spans="2:8" ht="45.75" customHeight="1" thickBot="1">
      <c r="B62" s="136"/>
      <c r="C62" s="1300" t="s">
        <v>55</v>
      </c>
      <c r="D62" s="1301"/>
      <c r="E62" s="1302"/>
      <c r="F62" s="386">
        <v>29</v>
      </c>
      <c r="G62" s="386">
        <v>21</v>
      </c>
      <c r="H62" s="387">
        <v>36</v>
      </c>
    </row>
    <row r="63" spans="2:8" ht="52.5" customHeight="1" thickBot="1">
      <c r="B63" s="137"/>
      <c r="C63" s="1303" t="s">
        <v>56</v>
      </c>
      <c r="D63" s="1303"/>
      <c r="E63" s="1304"/>
      <c r="F63" s="138">
        <v>11284</v>
      </c>
      <c r="G63" s="138">
        <v>9932</v>
      </c>
      <c r="H63" s="139">
        <v>9881</v>
      </c>
    </row>
    <row r="64" spans="2:8" ht="15" customHeight="1"/>
  </sheetData>
  <sheetProtection algorithmName="SHA-512" hashValue="3rNys1tA+uHV+QN2FXGgyc+/aPCgWVMpvvoqhFw7hKSh28DO3eI37ux69BpIczQgHaI4Oab9PqJ7oMUOrsf1/A==" saltValue="7YTvHu/blopP+o7eiN3Q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88"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89"/>
      <c r="DG4" s="289"/>
      <c r="DH4" s="289"/>
      <c r="DI4" s="289"/>
      <c r="DJ4" s="289"/>
      <c r="DK4" s="289"/>
      <c r="DL4" s="289"/>
      <c r="DM4" s="289"/>
      <c r="DN4" s="289"/>
      <c r="DO4" s="289"/>
      <c r="DP4" s="289"/>
      <c r="DQ4" s="289"/>
      <c r="DR4" s="289"/>
      <c r="DS4" s="289"/>
      <c r="DT4" s="289"/>
      <c r="DU4" s="289"/>
      <c r="DV4" s="289"/>
      <c r="DW4" s="289"/>
    </row>
    <row r="5" spans="1:143" s="288"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89"/>
      <c r="DG5" s="289"/>
      <c r="DH5" s="289"/>
      <c r="DI5" s="289"/>
      <c r="DJ5" s="289"/>
      <c r="DK5" s="289"/>
      <c r="DL5" s="289"/>
      <c r="DM5" s="289"/>
      <c r="DN5" s="289"/>
      <c r="DO5" s="289"/>
      <c r="DP5" s="289"/>
      <c r="DQ5" s="289"/>
      <c r="DR5" s="289"/>
      <c r="DS5" s="289"/>
      <c r="DT5" s="289"/>
      <c r="DU5" s="289"/>
      <c r="DV5" s="289"/>
      <c r="DW5" s="289"/>
    </row>
    <row r="6" spans="1:143" s="288"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89"/>
      <c r="DG6" s="289"/>
      <c r="DH6" s="289"/>
      <c r="DI6" s="289"/>
      <c r="DJ6" s="289"/>
      <c r="DK6" s="289"/>
      <c r="DL6" s="289"/>
      <c r="DM6" s="289"/>
      <c r="DN6" s="289"/>
      <c r="DO6" s="289"/>
      <c r="DP6" s="289"/>
      <c r="DQ6" s="289"/>
      <c r="DR6" s="289"/>
      <c r="DS6" s="289"/>
      <c r="DT6" s="289"/>
      <c r="DU6" s="289"/>
      <c r="DV6" s="289"/>
      <c r="DW6" s="289"/>
    </row>
    <row r="7" spans="1:143" s="288"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89"/>
      <c r="DG7" s="289"/>
      <c r="DH7" s="289"/>
      <c r="DI7" s="289"/>
      <c r="DJ7" s="289"/>
      <c r="DK7" s="289"/>
      <c r="DL7" s="289"/>
      <c r="DM7" s="289"/>
      <c r="DN7" s="289"/>
      <c r="DO7" s="289"/>
      <c r="DP7" s="289"/>
      <c r="DQ7" s="289"/>
      <c r="DR7" s="289"/>
      <c r="DS7" s="289"/>
      <c r="DT7" s="289"/>
      <c r="DU7" s="289"/>
      <c r="DV7" s="289"/>
      <c r="DW7" s="289"/>
    </row>
    <row r="8" spans="1:143" s="288"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89"/>
      <c r="DG8" s="289"/>
      <c r="DH8" s="289"/>
      <c r="DI8" s="289"/>
      <c r="DJ8" s="289"/>
      <c r="DK8" s="289"/>
      <c r="DL8" s="289"/>
      <c r="DM8" s="289"/>
      <c r="DN8" s="289"/>
      <c r="DO8" s="289"/>
      <c r="DP8" s="289"/>
      <c r="DQ8" s="289"/>
      <c r="DR8" s="289"/>
      <c r="DS8" s="289"/>
      <c r="DT8" s="289"/>
      <c r="DU8" s="289"/>
      <c r="DV8" s="289"/>
      <c r="DW8" s="289"/>
    </row>
    <row r="9" spans="1:143" s="288"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89"/>
      <c r="DG9" s="289"/>
      <c r="DH9" s="289"/>
      <c r="DI9" s="289"/>
      <c r="DJ9" s="289"/>
      <c r="DK9" s="289"/>
      <c r="DL9" s="289"/>
      <c r="DM9" s="289"/>
      <c r="DN9" s="289"/>
      <c r="DO9" s="289"/>
      <c r="DP9" s="289"/>
      <c r="DQ9" s="289"/>
      <c r="DR9" s="289"/>
      <c r="DS9" s="289"/>
      <c r="DT9" s="289"/>
      <c r="DU9" s="289"/>
      <c r="DV9" s="289"/>
      <c r="DW9" s="289"/>
    </row>
    <row r="10" spans="1:143" s="288"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89"/>
      <c r="DG10" s="289"/>
      <c r="DH10" s="289"/>
      <c r="DI10" s="289"/>
      <c r="DJ10" s="289"/>
      <c r="DK10" s="289"/>
      <c r="DL10" s="289"/>
      <c r="DM10" s="289"/>
      <c r="DN10" s="289"/>
      <c r="DO10" s="289"/>
      <c r="DP10" s="289"/>
      <c r="DQ10" s="289"/>
      <c r="DR10" s="289"/>
      <c r="DS10" s="289"/>
      <c r="DT10" s="289"/>
      <c r="DU10" s="289"/>
      <c r="DV10" s="289"/>
      <c r="DW10" s="289"/>
      <c r="EM10" s="288" t="s">
        <v>628</v>
      </c>
    </row>
    <row r="11" spans="1:143" s="288"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89"/>
      <c r="DG12" s="289"/>
      <c r="DH12" s="289"/>
      <c r="DI12" s="289"/>
      <c r="DJ12" s="289"/>
      <c r="DK12" s="289"/>
      <c r="DL12" s="289"/>
      <c r="DM12" s="289"/>
      <c r="DN12" s="289"/>
      <c r="DO12" s="289"/>
      <c r="DP12" s="289"/>
      <c r="DQ12" s="289"/>
      <c r="DR12" s="289"/>
      <c r="DS12" s="289"/>
      <c r="DT12" s="289"/>
      <c r="DU12" s="289"/>
      <c r="DV12" s="289"/>
      <c r="DW12" s="289"/>
      <c r="EM12" s="288" t="s">
        <v>628</v>
      </c>
    </row>
    <row r="13" spans="1:143" s="288"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89"/>
      <c r="DG18" s="289"/>
      <c r="DH18" s="289"/>
      <c r="DI18" s="289"/>
      <c r="DJ18" s="289"/>
      <c r="DK18" s="289"/>
      <c r="DL18" s="289"/>
      <c r="DM18" s="289"/>
      <c r="DN18" s="289"/>
      <c r="DO18" s="289"/>
      <c r="DP18" s="289"/>
      <c r="DQ18" s="289"/>
      <c r="DR18" s="289"/>
      <c r="DS18" s="289"/>
      <c r="DT18" s="289"/>
      <c r="DU18" s="289"/>
      <c r="DV18" s="289"/>
      <c r="DW18" s="289"/>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627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623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3" t="s">
        <v>626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621</v>
      </c>
    </row>
    <row r="50" spans="1:109" ht="13.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581</v>
      </c>
      <c r="BQ50" s="1313"/>
      <c r="BR50" s="1313"/>
      <c r="BS50" s="1313"/>
      <c r="BT50" s="1313"/>
      <c r="BU50" s="1313"/>
      <c r="BV50" s="1313"/>
      <c r="BW50" s="1313"/>
      <c r="BX50" s="1313" t="s">
        <v>582</v>
      </c>
      <c r="BY50" s="1313"/>
      <c r="BZ50" s="1313"/>
      <c r="CA50" s="1313"/>
      <c r="CB50" s="1313"/>
      <c r="CC50" s="1313"/>
      <c r="CD50" s="1313"/>
      <c r="CE50" s="1313"/>
      <c r="CF50" s="1313" t="s">
        <v>583</v>
      </c>
      <c r="CG50" s="1313"/>
      <c r="CH50" s="1313"/>
      <c r="CI50" s="1313"/>
      <c r="CJ50" s="1313"/>
      <c r="CK50" s="1313"/>
      <c r="CL50" s="1313"/>
      <c r="CM50" s="1313"/>
      <c r="CN50" s="1313" t="s">
        <v>584</v>
      </c>
      <c r="CO50" s="1313"/>
      <c r="CP50" s="1313"/>
      <c r="CQ50" s="1313"/>
      <c r="CR50" s="1313"/>
      <c r="CS50" s="1313"/>
      <c r="CT50" s="1313"/>
      <c r="CU50" s="1313"/>
      <c r="CV50" s="1313" t="s">
        <v>585</v>
      </c>
      <c r="CW50" s="1313"/>
      <c r="CX50" s="1313"/>
      <c r="CY50" s="1313"/>
      <c r="CZ50" s="1313"/>
      <c r="DA50" s="1313"/>
      <c r="DB50" s="1313"/>
      <c r="DC50" s="1313"/>
    </row>
    <row r="51" spans="1:109" ht="13.5" customHeight="1">
      <c r="B51" s="389"/>
      <c r="G51" s="1322"/>
      <c r="H51" s="1322"/>
      <c r="I51" s="1332"/>
      <c r="J51" s="1332"/>
      <c r="K51" s="1318"/>
      <c r="L51" s="1318"/>
      <c r="M51" s="1318"/>
      <c r="N51" s="1318"/>
      <c r="AM51" s="396"/>
      <c r="AN51" s="1314" t="s">
        <v>620</v>
      </c>
      <c r="AO51" s="1314"/>
      <c r="AP51" s="1314"/>
      <c r="AQ51" s="1314"/>
      <c r="AR51" s="1314"/>
      <c r="AS51" s="1314"/>
      <c r="AT51" s="1314"/>
      <c r="AU51" s="1314"/>
      <c r="AV51" s="1314"/>
      <c r="AW51" s="1314"/>
      <c r="AX51" s="1314"/>
      <c r="AY51" s="1314"/>
      <c r="AZ51" s="1314"/>
      <c r="BA51" s="1314"/>
      <c r="BB51" s="1314" t="s">
        <v>618</v>
      </c>
      <c r="BC51" s="1314"/>
      <c r="BD51" s="1314"/>
      <c r="BE51" s="1314"/>
      <c r="BF51" s="1314"/>
      <c r="BG51" s="1314"/>
      <c r="BH51" s="1314"/>
      <c r="BI51" s="1314"/>
      <c r="BJ51" s="1314"/>
      <c r="BK51" s="1314"/>
      <c r="BL51" s="1314"/>
      <c r="BM51" s="1314"/>
      <c r="BN51" s="1314"/>
      <c r="BO51" s="1314"/>
      <c r="BP51" s="1311">
        <v>46.8</v>
      </c>
      <c r="BQ51" s="1311"/>
      <c r="BR51" s="1311"/>
      <c r="BS51" s="1311"/>
      <c r="BT51" s="1311"/>
      <c r="BU51" s="1311"/>
      <c r="BV51" s="1311"/>
      <c r="BW51" s="1311"/>
      <c r="BX51" s="1311">
        <v>31.7</v>
      </c>
      <c r="BY51" s="1311"/>
      <c r="BZ51" s="1311"/>
      <c r="CA51" s="1311"/>
      <c r="CB51" s="1311"/>
      <c r="CC51" s="1311"/>
      <c r="CD51" s="1311"/>
      <c r="CE51" s="1311"/>
      <c r="CF51" s="1311">
        <v>17.3</v>
      </c>
      <c r="CG51" s="1311"/>
      <c r="CH51" s="1311"/>
      <c r="CI51" s="1311"/>
      <c r="CJ51" s="1311"/>
      <c r="CK51" s="1311"/>
      <c r="CL51" s="1311"/>
      <c r="CM51" s="1311"/>
      <c r="CN51" s="1311">
        <v>8.5</v>
      </c>
      <c r="CO51" s="1311"/>
      <c r="CP51" s="1311"/>
      <c r="CQ51" s="1311"/>
      <c r="CR51" s="1311"/>
      <c r="CS51" s="1311"/>
      <c r="CT51" s="1311"/>
      <c r="CU51" s="1311"/>
      <c r="CV51" s="1311">
        <v>11.2</v>
      </c>
      <c r="CW51" s="1311"/>
      <c r="CX51" s="1311"/>
      <c r="CY51" s="1311"/>
      <c r="CZ51" s="1311"/>
      <c r="DA51" s="1311"/>
      <c r="DB51" s="1311"/>
      <c r="DC51" s="1311"/>
    </row>
    <row r="52" spans="1:109" ht="13.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625</v>
      </c>
      <c r="BC53" s="1314"/>
      <c r="BD53" s="1314"/>
      <c r="BE53" s="1314"/>
      <c r="BF53" s="1314"/>
      <c r="BG53" s="1314"/>
      <c r="BH53" s="1314"/>
      <c r="BI53" s="1314"/>
      <c r="BJ53" s="1314"/>
      <c r="BK53" s="1314"/>
      <c r="BL53" s="1314"/>
      <c r="BM53" s="1314"/>
      <c r="BN53" s="1314"/>
      <c r="BO53" s="1314"/>
      <c r="BP53" s="1311">
        <v>53.4</v>
      </c>
      <c r="BQ53" s="1311"/>
      <c r="BR53" s="1311"/>
      <c r="BS53" s="1311"/>
      <c r="BT53" s="1311"/>
      <c r="BU53" s="1311"/>
      <c r="BV53" s="1311"/>
      <c r="BW53" s="1311"/>
      <c r="BX53" s="1311">
        <v>55.2</v>
      </c>
      <c r="BY53" s="1311"/>
      <c r="BZ53" s="1311"/>
      <c r="CA53" s="1311"/>
      <c r="CB53" s="1311"/>
      <c r="CC53" s="1311"/>
      <c r="CD53" s="1311"/>
      <c r="CE53" s="1311"/>
      <c r="CF53" s="1311">
        <v>54.9</v>
      </c>
      <c r="CG53" s="1311"/>
      <c r="CH53" s="1311"/>
      <c r="CI53" s="1311"/>
      <c r="CJ53" s="1311"/>
      <c r="CK53" s="1311"/>
      <c r="CL53" s="1311"/>
      <c r="CM53" s="1311"/>
      <c r="CN53" s="1311">
        <v>56.3</v>
      </c>
      <c r="CO53" s="1311"/>
      <c r="CP53" s="1311"/>
      <c r="CQ53" s="1311"/>
      <c r="CR53" s="1311"/>
      <c r="CS53" s="1311"/>
      <c r="CT53" s="1311"/>
      <c r="CU53" s="1311"/>
      <c r="CV53" s="1311">
        <v>57.6</v>
      </c>
      <c r="CW53" s="1311"/>
      <c r="CX53" s="1311"/>
      <c r="CY53" s="1311"/>
      <c r="CZ53" s="1311"/>
      <c r="DA53" s="1311"/>
      <c r="DB53" s="1311"/>
      <c r="DC53" s="1311"/>
    </row>
    <row r="54" spans="1:109" ht="13.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c r="A55" s="404"/>
      <c r="B55" s="389"/>
      <c r="G55" s="1317"/>
      <c r="H55" s="1317"/>
      <c r="I55" s="1317"/>
      <c r="J55" s="1317"/>
      <c r="K55" s="1318"/>
      <c r="L55" s="1318"/>
      <c r="M55" s="1318"/>
      <c r="N55" s="1318"/>
      <c r="AN55" s="1313" t="s">
        <v>619</v>
      </c>
      <c r="AO55" s="1313"/>
      <c r="AP55" s="1313"/>
      <c r="AQ55" s="1313"/>
      <c r="AR55" s="1313"/>
      <c r="AS55" s="1313"/>
      <c r="AT55" s="1313"/>
      <c r="AU55" s="1313"/>
      <c r="AV55" s="1313"/>
      <c r="AW55" s="1313"/>
      <c r="AX55" s="1313"/>
      <c r="AY55" s="1313"/>
      <c r="AZ55" s="1313"/>
      <c r="BA55" s="1313"/>
      <c r="BB55" s="1314" t="s">
        <v>618</v>
      </c>
      <c r="BC55" s="1314"/>
      <c r="BD55" s="1314"/>
      <c r="BE55" s="1314"/>
      <c r="BF55" s="1314"/>
      <c r="BG55" s="1314"/>
      <c r="BH55" s="1314"/>
      <c r="BI55" s="1314"/>
      <c r="BJ55" s="1314"/>
      <c r="BK55" s="1314"/>
      <c r="BL55" s="1314"/>
      <c r="BM55" s="1314"/>
      <c r="BN55" s="1314"/>
      <c r="BO55" s="1314"/>
      <c r="BP55" s="1311">
        <v>31</v>
      </c>
      <c r="BQ55" s="1311"/>
      <c r="BR55" s="1311"/>
      <c r="BS55" s="1311"/>
      <c r="BT55" s="1311"/>
      <c r="BU55" s="1311"/>
      <c r="BV55" s="1311"/>
      <c r="BW55" s="1311"/>
      <c r="BX55" s="1311">
        <v>30</v>
      </c>
      <c r="BY55" s="1311"/>
      <c r="BZ55" s="1311"/>
      <c r="CA55" s="1311"/>
      <c r="CB55" s="1311"/>
      <c r="CC55" s="1311"/>
      <c r="CD55" s="1311"/>
      <c r="CE55" s="1311"/>
      <c r="CF55" s="1311">
        <v>23.1</v>
      </c>
      <c r="CG55" s="1311"/>
      <c r="CH55" s="1311"/>
      <c r="CI55" s="1311"/>
      <c r="CJ55" s="1311"/>
      <c r="CK55" s="1311"/>
      <c r="CL55" s="1311"/>
      <c r="CM55" s="1311"/>
      <c r="CN55" s="1311">
        <v>19</v>
      </c>
      <c r="CO55" s="1311"/>
      <c r="CP55" s="1311"/>
      <c r="CQ55" s="1311"/>
      <c r="CR55" s="1311"/>
      <c r="CS55" s="1311"/>
      <c r="CT55" s="1311"/>
      <c r="CU55" s="1311"/>
      <c r="CV55" s="1311">
        <v>18</v>
      </c>
      <c r="CW55" s="1311"/>
      <c r="CX55" s="1311"/>
      <c r="CY55" s="1311"/>
      <c r="CZ55" s="1311"/>
      <c r="DA55" s="1311"/>
      <c r="DB55" s="1311"/>
      <c r="DC55" s="1311"/>
    </row>
    <row r="56" spans="1:109" ht="13.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625</v>
      </c>
      <c r="BC57" s="1314"/>
      <c r="BD57" s="1314"/>
      <c r="BE57" s="1314"/>
      <c r="BF57" s="1314"/>
      <c r="BG57" s="1314"/>
      <c r="BH57" s="1314"/>
      <c r="BI57" s="1314"/>
      <c r="BJ57" s="1314"/>
      <c r="BK57" s="1314"/>
      <c r="BL57" s="1314"/>
      <c r="BM57" s="1314"/>
      <c r="BN57" s="1314"/>
      <c r="BO57" s="1314"/>
      <c r="BP57" s="1311">
        <v>57.4</v>
      </c>
      <c r="BQ57" s="1311"/>
      <c r="BR57" s="1311"/>
      <c r="BS57" s="1311"/>
      <c r="BT57" s="1311"/>
      <c r="BU57" s="1311"/>
      <c r="BV57" s="1311"/>
      <c r="BW57" s="1311"/>
      <c r="BX57" s="1311">
        <v>58.3</v>
      </c>
      <c r="BY57" s="1311"/>
      <c r="BZ57" s="1311"/>
      <c r="CA57" s="1311"/>
      <c r="CB57" s="1311"/>
      <c r="CC57" s="1311"/>
      <c r="CD57" s="1311"/>
      <c r="CE57" s="1311"/>
      <c r="CF57" s="1311">
        <v>60.4</v>
      </c>
      <c r="CG57" s="1311"/>
      <c r="CH57" s="1311"/>
      <c r="CI57" s="1311"/>
      <c r="CJ57" s="1311"/>
      <c r="CK57" s="1311"/>
      <c r="CL57" s="1311"/>
      <c r="CM57" s="1311"/>
      <c r="CN57" s="1311">
        <v>60.9</v>
      </c>
      <c r="CO57" s="1311"/>
      <c r="CP57" s="1311"/>
      <c r="CQ57" s="1311"/>
      <c r="CR57" s="1311"/>
      <c r="CS57" s="1311"/>
      <c r="CT57" s="1311"/>
      <c r="CU57" s="1311"/>
      <c r="CV57" s="1311">
        <v>61.9</v>
      </c>
      <c r="CW57" s="1311"/>
      <c r="CX57" s="1311"/>
      <c r="CY57" s="1311"/>
      <c r="CZ57" s="1311"/>
      <c r="DA57" s="1311"/>
      <c r="DB57" s="1311"/>
      <c r="DC57" s="1311"/>
      <c r="DD57" s="415"/>
      <c r="DE57" s="410"/>
    </row>
    <row r="58" spans="1:109" s="404" customFormat="1" ht="13.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624</v>
      </c>
    </row>
    <row r="64" spans="1:109" ht="13.5">
      <c r="B64" s="389"/>
      <c r="G64" s="405"/>
      <c r="I64" s="407"/>
      <c r="J64" s="407"/>
      <c r="K64" s="407"/>
      <c r="L64" s="407"/>
      <c r="M64" s="407"/>
      <c r="N64" s="406"/>
      <c r="AM64" s="405"/>
      <c r="AN64" s="405" t="s">
        <v>623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3" t="s">
        <v>622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621</v>
      </c>
    </row>
    <row r="72" spans="2:107" ht="13.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581</v>
      </c>
      <c r="BQ72" s="1313"/>
      <c r="BR72" s="1313"/>
      <c r="BS72" s="1313"/>
      <c r="BT72" s="1313"/>
      <c r="BU72" s="1313"/>
      <c r="BV72" s="1313"/>
      <c r="BW72" s="1313"/>
      <c r="BX72" s="1313" t="s">
        <v>582</v>
      </c>
      <c r="BY72" s="1313"/>
      <c r="BZ72" s="1313"/>
      <c r="CA72" s="1313"/>
      <c r="CB72" s="1313"/>
      <c r="CC72" s="1313"/>
      <c r="CD72" s="1313"/>
      <c r="CE72" s="1313"/>
      <c r="CF72" s="1313" t="s">
        <v>583</v>
      </c>
      <c r="CG72" s="1313"/>
      <c r="CH72" s="1313"/>
      <c r="CI72" s="1313"/>
      <c r="CJ72" s="1313"/>
      <c r="CK72" s="1313"/>
      <c r="CL72" s="1313"/>
      <c r="CM72" s="1313"/>
      <c r="CN72" s="1313" t="s">
        <v>584</v>
      </c>
      <c r="CO72" s="1313"/>
      <c r="CP72" s="1313"/>
      <c r="CQ72" s="1313"/>
      <c r="CR72" s="1313"/>
      <c r="CS72" s="1313"/>
      <c r="CT72" s="1313"/>
      <c r="CU72" s="1313"/>
      <c r="CV72" s="1313" t="s">
        <v>585</v>
      </c>
      <c r="CW72" s="1313"/>
      <c r="CX72" s="1313"/>
      <c r="CY72" s="1313"/>
      <c r="CZ72" s="1313"/>
      <c r="DA72" s="1313"/>
      <c r="DB72" s="1313"/>
      <c r="DC72" s="1313"/>
    </row>
    <row r="73" spans="2:107" ht="13.5">
      <c r="B73" s="389"/>
      <c r="G73" s="1322"/>
      <c r="H73" s="1322"/>
      <c r="I73" s="1322"/>
      <c r="J73" s="1322"/>
      <c r="K73" s="1312"/>
      <c r="L73" s="1312"/>
      <c r="M73" s="1312"/>
      <c r="N73" s="1312"/>
      <c r="AM73" s="396"/>
      <c r="AN73" s="1314" t="s">
        <v>620</v>
      </c>
      <c r="AO73" s="1314"/>
      <c r="AP73" s="1314"/>
      <c r="AQ73" s="1314"/>
      <c r="AR73" s="1314"/>
      <c r="AS73" s="1314"/>
      <c r="AT73" s="1314"/>
      <c r="AU73" s="1314"/>
      <c r="AV73" s="1314"/>
      <c r="AW73" s="1314"/>
      <c r="AX73" s="1314"/>
      <c r="AY73" s="1314"/>
      <c r="AZ73" s="1314"/>
      <c r="BA73" s="1314"/>
      <c r="BB73" s="1314" t="s">
        <v>618</v>
      </c>
      <c r="BC73" s="1314"/>
      <c r="BD73" s="1314"/>
      <c r="BE73" s="1314"/>
      <c r="BF73" s="1314"/>
      <c r="BG73" s="1314"/>
      <c r="BH73" s="1314"/>
      <c r="BI73" s="1314"/>
      <c r="BJ73" s="1314"/>
      <c r="BK73" s="1314"/>
      <c r="BL73" s="1314"/>
      <c r="BM73" s="1314"/>
      <c r="BN73" s="1314"/>
      <c r="BO73" s="1314"/>
      <c r="BP73" s="1311">
        <v>46.8</v>
      </c>
      <c r="BQ73" s="1311"/>
      <c r="BR73" s="1311"/>
      <c r="BS73" s="1311"/>
      <c r="BT73" s="1311"/>
      <c r="BU73" s="1311"/>
      <c r="BV73" s="1311"/>
      <c r="BW73" s="1311"/>
      <c r="BX73" s="1311">
        <v>31.7</v>
      </c>
      <c r="BY73" s="1311"/>
      <c r="BZ73" s="1311"/>
      <c r="CA73" s="1311"/>
      <c r="CB73" s="1311"/>
      <c r="CC73" s="1311"/>
      <c r="CD73" s="1311"/>
      <c r="CE73" s="1311"/>
      <c r="CF73" s="1311">
        <v>17.3</v>
      </c>
      <c r="CG73" s="1311"/>
      <c r="CH73" s="1311"/>
      <c r="CI73" s="1311"/>
      <c r="CJ73" s="1311"/>
      <c r="CK73" s="1311"/>
      <c r="CL73" s="1311"/>
      <c r="CM73" s="1311"/>
      <c r="CN73" s="1311">
        <v>8.5</v>
      </c>
      <c r="CO73" s="1311"/>
      <c r="CP73" s="1311"/>
      <c r="CQ73" s="1311"/>
      <c r="CR73" s="1311"/>
      <c r="CS73" s="1311"/>
      <c r="CT73" s="1311"/>
      <c r="CU73" s="1311"/>
      <c r="CV73" s="1311">
        <v>11.2</v>
      </c>
      <c r="CW73" s="1311"/>
      <c r="CX73" s="1311"/>
      <c r="CY73" s="1311"/>
      <c r="CZ73" s="1311"/>
      <c r="DA73" s="1311"/>
      <c r="DB73" s="1311"/>
      <c r="DC73" s="1311"/>
    </row>
    <row r="74" spans="2:107" ht="13.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617</v>
      </c>
      <c r="BC75" s="1314"/>
      <c r="BD75" s="1314"/>
      <c r="BE75" s="1314"/>
      <c r="BF75" s="1314"/>
      <c r="BG75" s="1314"/>
      <c r="BH75" s="1314"/>
      <c r="BI75" s="1314"/>
      <c r="BJ75" s="1314"/>
      <c r="BK75" s="1314"/>
      <c r="BL75" s="1314"/>
      <c r="BM75" s="1314"/>
      <c r="BN75" s="1314"/>
      <c r="BO75" s="1314"/>
      <c r="BP75" s="1311">
        <v>5.6</v>
      </c>
      <c r="BQ75" s="1311"/>
      <c r="BR75" s="1311"/>
      <c r="BS75" s="1311"/>
      <c r="BT75" s="1311"/>
      <c r="BU75" s="1311"/>
      <c r="BV75" s="1311"/>
      <c r="BW75" s="1311"/>
      <c r="BX75" s="1311">
        <v>5</v>
      </c>
      <c r="BY75" s="1311"/>
      <c r="BZ75" s="1311"/>
      <c r="CA75" s="1311"/>
      <c r="CB75" s="1311"/>
      <c r="CC75" s="1311"/>
      <c r="CD75" s="1311"/>
      <c r="CE75" s="1311"/>
      <c r="CF75" s="1311">
        <v>3.9</v>
      </c>
      <c r="CG75" s="1311"/>
      <c r="CH75" s="1311"/>
      <c r="CI75" s="1311"/>
      <c r="CJ75" s="1311"/>
      <c r="CK75" s="1311"/>
      <c r="CL75" s="1311"/>
      <c r="CM75" s="1311"/>
      <c r="CN75" s="1311">
        <v>3.6</v>
      </c>
      <c r="CO75" s="1311"/>
      <c r="CP75" s="1311"/>
      <c r="CQ75" s="1311"/>
      <c r="CR75" s="1311"/>
      <c r="CS75" s="1311"/>
      <c r="CT75" s="1311"/>
      <c r="CU75" s="1311"/>
      <c r="CV75" s="1311">
        <v>3.1</v>
      </c>
      <c r="CW75" s="1311"/>
      <c r="CX75" s="1311"/>
      <c r="CY75" s="1311"/>
      <c r="CZ75" s="1311"/>
      <c r="DA75" s="1311"/>
      <c r="DB75" s="1311"/>
      <c r="DC75" s="1311"/>
    </row>
    <row r="76" spans="2:107" ht="13.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c r="B77" s="389"/>
      <c r="G77" s="1317"/>
      <c r="H77" s="1317"/>
      <c r="I77" s="1317"/>
      <c r="J77" s="1317"/>
      <c r="K77" s="1312"/>
      <c r="L77" s="1312"/>
      <c r="M77" s="1312"/>
      <c r="N77" s="1312"/>
      <c r="AN77" s="1313" t="s">
        <v>619</v>
      </c>
      <c r="AO77" s="1313"/>
      <c r="AP77" s="1313"/>
      <c r="AQ77" s="1313"/>
      <c r="AR77" s="1313"/>
      <c r="AS77" s="1313"/>
      <c r="AT77" s="1313"/>
      <c r="AU77" s="1313"/>
      <c r="AV77" s="1313"/>
      <c r="AW77" s="1313"/>
      <c r="AX77" s="1313"/>
      <c r="AY77" s="1313"/>
      <c r="AZ77" s="1313"/>
      <c r="BA77" s="1313"/>
      <c r="BB77" s="1314" t="s">
        <v>618</v>
      </c>
      <c r="BC77" s="1314"/>
      <c r="BD77" s="1314"/>
      <c r="BE77" s="1314"/>
      <c r="BF77" s="1314"/>
      <c r="BG77" s="1314"/>
      <c r="BH77" s="1314"/>
      <c r="BI77" s="1314"/>
      <c r="BJ77" s="1314"/>
      <c r="BK77" s="1314"/>
      <c r="BL77" s="1314"/>
      <c r="BM77" s="1314"/>
      <c r="BN77" s="1314"/>
      <c r="BO77" s="1314"/>
      <c r="BP77" s="1311">
        <v>31</v>
      </c>
      <c r="BQ77" s="1311"/>
      <c r="BR77" s="1311"/>
      <c r="BS77" s="1311"/>
      <c r="BT77" s="1311"/>
      <c r="BU77" s="1311"/>
      <c r="BV77" s="1311"/>
      <c r="BW77" s="1311"/>
      <c r="BX77" s="1311">
        <v>30</v>
      </c>
      <c r="BY77" s="1311"/>
      <c r="BZ77" s="1311"/>
      <c r="CA77" s="1311"/>
      <c r="CB77" s="1311"/>
      <c r="CC77" s="1311"/>
      <c r="CD77" s="1311"/>
      <c r="CE77" s="1311"/>
      <c r="CF77" s="1311">
        <v>23.1</v>
      </c>
      <c r="CG77" s="1311"/>
      <c r="CH77" s="1311"/>
      <c r="CI77" s="1311"/>
      <c r="CJ77" s="1311"/>
      <c r="CK77" s="1311"/>
      <c r="CL77" s="1311"/>
      <c r="CM77" s="1311"/>
      <c r="CN77" s="1311">
        <v>19</v>
      </c>
      <c r="CO77" s="1311"/>
      <c r="CP77" s="1311"/>
      <c r="CQ77" s="1311"/>
      <c r="CR77" s="1311"/>
      <c r="CS77" s="1311"/>
      <c r="CT77" s="1311"/>
      <c r="CU77" s="1311"/>
      <c r="CV77" s="1311">
        <v>18</v>
      </c>
      <c r="CW77" s="1311"/>
      <c r="CX77" s="1311"/>
      <c r="CY77" s="1311"/>
      <c r="CZ77" s="1311"/>
      <c r="DA77" s="1311"/>
      <c r="DB77" s="1311"/>
      <c r="DC77" s="1311"/>
    </row>
    <row r="78" spans="2:107" ht="13.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617</v>
      </c>
      <c r="BC79" s="1314"/>
      <c r="BD79" s="1314"/>
      <c r="BE79" s="1314"/>
      <c r="BF79" s="1314"/>
      <c r="BG79" s="1314"/>
      <c r="BH79" s="1314"/>
      <c r="BI79" s="1314"/>
      <c r="BJ79" s="1314"/>
      <c r="BK79" s="1314"/>
      <c r="BL79" s="1314"/>
      <c r="BM79" s="1314"/>
      <c r="BN79" s="1314"/>
      <c r="BO79" s="1314"/>
      <c r="BP79" s="1311">
        <v>5.2</v>
      </c>
      <c r="BQ79" s="1311"/>
      <c r="BR79" s="1311"/>
      <c r="BS79" s="1311"/>
      <c r="BT79" s="1311"/>
      <c r="BU79" s="1311"/>
      <c r="BV79" s="1311"/>
      <c r="BW79" s="1311"/>
      <c r="BX79" s="1311">
        <v>5</v>
      </c>
      <c r="BY79" s="1311"/>
      <c r="BZ79" s="1311"/>
      <c r="CA79" s="1311"/>
      <c r="CB79" s="1311"/>
      <c r="CC79" s="1311"/>
      <c r="CD79" s="1311"/>
      <c r="CE79" s="1311"/>
      <c r="CF79" s="1311">
        <v>4.2</v>
      </c>
      <c r="CG79" s="1311"/>
      <c r="CH79" s="1311"/>
      <c r="CI79" s="1311"/>
      <c r="CJ79" s="1311"/>
      <c r="CK79" s="1311"/>
      <c r="CL79" s="1311"/>
      <c r="CM79" s="1311"/>
      <c r="CN79" s="1311">
        <v>3.6</v>
      </c>
      <c r="CO79" s="1311"/>
      <c r="CP79" s="1311"/>
      <c r="CQ79" s="1311"/>
      <c r="CR79" s="1311"/>
      <c r="CS79" s="1311"/>
      <c r="CT79" s="1311"/>
      <c r="CU79" s="1311"/>
      <c r="CV79" s="1311">
        <v>3.5</v>
      </c>
      <c r="CW79" s="1311"/>
      <c r="CX79" s="1311"/>
      <c r="CY79" s="1311"/>
      <c r="CZ79" s="1311"/>
      <c r="DA79" s="1311"/>
      <c r="DB79" s="1311"/>
      <c r="DC79" s="1311"/>
    </row>
    <row r="80" spans="2:107" ht="13.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v0U45rqMDOcqIWQqSNwfD+uJKOdZG6dS20YExECnuCEXNC1gqkdUv45VAHeUAKvFgDUXJSdPvwYG07xYnPBb2A==" saltValue="wsTjKl1kjsCNFNFONyg/e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289" customWidth="1"/>
    <col min="35" max="122" width="2.5" style="288" customWidth="1"/>
    <col min="123" max="16384" width="2.5" style="288" hidden="1"/>
  </cols>
  <sheetData>
    <row r="1" spans="1:34"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c r="S2" s="288"/>
      <c r="AH2" s="288"/>
    </row>
    <row r="3" spans="1: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row r="5" spans="1:34"/>
    <row r="6" spans="1:34"/>
    <row r="7" spans="1:34"/>
    <row r="8" spans="1:34"/>
    <row r="9" spans="1:34">
      <c r="AH9" s="288"/>
    </row>
    <row r="10" spans="1:34"/>
    <row r="11" spans="1:34"/>
    <row r="12" spans="1:34"/>
    <row r="13" spans="1:34"/>
    <row r="14" spans="1:34"/>
    <row r="15" spans="1:34"/>
    <row r="16" spans="1: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629</v>
      </c>
    </row>
  </sheetData>
  <sheetProtection algorithmName="SHA-512" hashValue="8Nlq5wgKB6hp+E7kHM534UUOgF+RxydiOZLjgNv6Ii6xPfRAUGyoL9KjOsbNvOlB7+ZMFfv9ehfsXyatwGthAw==" saltValue="qtYIKvJ267xhKpXO0j3vz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c r="AG59" s="288"/>
      <c r="AH59" s="288"/>
    </row>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630</v>
      </c>
    </row>
  </sheetData>
  <sheetProtection algorithmName="SHA-512" hashValue="NYkHE1DD1/ounIJmqOD8hNVGEBh4y6QW+bnDi/CFzJgvJWXuOGByXum8SBqG0GVMvh4rTvoBetsVQ/8SEf9SLw==" saltValue="u4tO95klbqNfPCXr7+/A7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6" customWidth="1"/>
    <col min="2" max="8" width="13.375" style="146" customWidth="1"/>
    <col min="9" max="16384" width="11.125" style="146"/>
  </cols>
  <sheetData>
    <row r="1" spans="1:8">
      <c r="A1" s="140"/>
      <c r="B1" s="141"/>
      <c r="C1" s="142"/>
      <c r="D1" s="143"/>
      <c r="E1" s="144"/>
      <c r="F1" s="144"/>
      <c r="G1" s="144"/>
      <c r="H1" s="145"/>
    </row>
    <row r="2" spans="1:8">
      <c r="A2" s="147"/>
      <c r="B2" s="148"/>
      <c r="C2" s="149"/>
      <c r="D2" s="150" t="s">
        <v>57</v>
      </c>
      <c r="E2" s="151"/>
      <c r="F2" s="152" t="s">
        <v>578</v>
      </c>
      <c r="G2" s="153"/>
      <c r="H2" s="154"/>
    </row>
    <row r="3" spans="1:8">
      <c r="A3" s="150" t="s">
        <v>571</v>
      </c>
      <c r="B3" s="155"/>
      <c r="C3" s="156"/>
      <c r="D3" s="157">
        <v>25424</v>
      </c>
      <c r="E3" s="158"/>
      <c r="F3" s="159">
        <v>42581</v>
      </c>
      <c r="G3" s="160"/>
      <c r="H3" s="161"/>
    </row>
    <row r="4" spans="1:8">
      <c r="A4" s="162"/>
      <c r="B4" s="163"/>
      <c r="C4" s="164"/>
      <c r="D4" s="165">
        <v>13557</v>
      </c>
      <c r="E4" s="166"/>
      <c r="F4" s="167">
        <v>24354</v>
      </c>
      <c r="G4" s="168"/>
      <c r="H4" s="169"/>
    </row>
    <row r="5" spans="1:8">
      <c r="A5" s="150" t="s">
        <v>573</v>
      </c>
      <c r="B5" s="155"/>
      <c r="C5" s="156"/>
      <c r="D5" s="157">
        <v>25837</v>
      </c>
      <c r="E5" s="158"/>
      <c r="F5" s="159">
        <v>45426</v>
      </c>
      <c r="G5" s="160"/>
      <c r="H5" s="161"/>
    </row>
    <row r="6" spans="1:8">
      <c r="A6" s="162"/>
      <c r="B6" s="163"/>
      <c r="C6" s="164"/>
      <c r="D6" s="165">
        <v>9499</v>
      </c>
      <c r="E6" s="166"/>
      <c r="F6" s="167">
        <v>24508</v>
      </c>
      <c r="G6" s="168"/>
      <c r="H6" s="169"/>
    </row>
    <row r="7" spans="1:8">
      <c r="A7" s="150" t="s">
        <v>574</v>
      </c>
      <c r="B7" s="155"/>
      <c r="C7" s="156"/>
      <c r="D7" s="157">
        <v>31680</v>
      </c>
      <c r="E7" s="158"/>
      <c r="F7" s="159">
        <v>45022</v>
      </c>
      <c r="G7" s="160"/>
      <c r="H7" s="161"/>
    </row>
    <row r="8" spans="1:8">
      <c r="A8" s="162"/>
      <c r="B8" s="163"/>
      <c r="C8" s="164"/>
      <c r="D8" s="165">
        <v>14867</v>
      </c>
      <c r="E8" s="166"/>
      <c r="F8" s="167">
        <v>25247</v>
      </c>
      <c r="G8" s="168"/>
      <c r="H8" s="169"/>
    </row>
    <row r="9" spans="1:8">
      <c r="A9" s="150" t="s">
        <v>575</v>
      </c>
      <c r="B9" s="155"/>
      <c r="C9" s="156"/>
      <c r="D9" s="157">
        <v>18557</v>
      </c>
      <c r="E9" s="158"/>
      <c r="F9" s="159">
        <v>46035</v>
      </c>
      <c r="G9" s="160"/>
      <c r="H9" s="161"/>
    </row>
    <row r="10" spans="1:8">
      <c r="A10" s="162"/>
      <c r="B10" s="163"/>
      <c r="C10" s="164"/>
      <c r="D10" s="165">
        <v>12419</v>
      </c>
      <c r="E10" s="166"/>
      <c r="F10" s="167">
        <v>25158</v>
      </c>
      <c r="G10" s="168"/>
      <c r="H10" s="169"/>
    </row>
    <row r="11" spans="1:8">
      <c r="A11" s="150" t="s">
        <v>576</v>
      </c>
      <c r="B11" s="155"/>
      <c r="C11" s="156"/>
      <c r="D11" s="157">
        <v>30815</v>
      </c>
      <c r="E11" s="158"/>
      <c r="F11" s="159">
        <v>43261</v>
      </c>
      <c r="G11" s="160"/>
      <c r="H11" s="161"/>
    </row>
    <row r="12" spans="1:8">
      <c r="A12" s="162"/>
      <c r="B12" s="163"/>
      <c r="C12" s="170"/>
      <c r="D12" s="165">
        <v>18995</v>
      </c>
      <c r="E12" s="166"/>
      <c r="F12" s="167">
        <v>24721</v>
      </c>
      <c r="G12" s="168"/>
      <c r="H12" s="169"/>
    </row>
    <row r="13" spans="1:8">
      <c r="A13" s="150"/>
      <c r="B13" s="155"/>
      <c r="C13" s="171"/>
      <c r="D13" s="172">
        <v>26463</v>
      </c>
      <c r="E13" s="173"/>
      <c r="F13" s="174">
        <v>44465</v>
      </c>
      <c r="G13" s="175"/>
      <c r="H13" s="161"/>
    </row>
    <row r="14" spans="1:8">
      <c r="A14" s="162"/>
      <c r="B14" s="163"/>
      <c r="C14" s="164"/>
      <c r="D14" s="165">
        <v>13867</v>
      </c>
      <c r="E14" s="166"/>
      <c r="F14" s="167">
        <v>24798</v>
      </c>
      <c r="G14" s="168"/>
      <c r="H14" s="169"/>
    </row>
    <row r="17" spans="1:11">
      <c r="A17" s="146" t="s">
        <v>58</v>
      </c>
    </row>
    <row r="18" spans="1:11">
      <c r="A18" s="176"/>
      <c r="B18" s="176" t="str">
        <f>実質収支比率等に係る経年分析!F$46</f>
        <v>H28</v>
      </c>
      <c r="C18" s="176" t="str">
        <f>実質収支比率等に係る経年分析!G$46</f>
        <v>H29</v>
      </c>
      <c r="D18" s="176" t="str">
        <f>実質収支比率等に係る経年分析!H$46</f>
        <v>H30</v>
      </c>
      <c r="E18" s="176" t="str">
        <f>実質収支比率等に係る経年分析!I$46</f>
        <v>R01</v>
      </c>
      <c r="F18" s="176" t="str">
        <f>実質収支比率等に係る経年分析!J$46</f>
        <v>R02</v>
      </c>
    </row>
    <row r="19" spans="1:11">
      <c r="A19" s="176" t="s">
        <v>59</v>
      </c>
      <c r="B19" s="176">
        <f>ROUND(VALUE(SUBSTITUTE(実質収支比率等に係る経年分析!F$48,"▲","-")),2)</f>
        <v>4.57</v>
      </c>
      <c r="C19" s="176">
        <f>ROUND(VALUE(SUBSTITUTE(実質収支比率等に係る経年分析!G$48,"▲","-")),2)</f>
        <v>5.19</v>
      </c>
      <c r="D19" s="176">
        <f>ROUND(VALUE(SUBSTITUTE(実質収支比率等に係る経年分析!H$48,"▲","-")),2)</f>
        <v>5.68</v>
      </c>
      <c r="E19" s="176">
        <f>ROUND(VALUE(SUBSTITUTE(実質収支比率等に係る経年分析!I$48,"▲","-")),2)</f>
        <v>6.25</v>
      </c>
      <c r="F19" s="176">
        <f>ROUND(VALUE(SUBSTITUTE(実質収支比率等に係る経年分析!J$48,"▲","-")),2)</f>
        <v>7.19</v>
      </c>
    </row>
    <row r="20" spans="1:11">
      <c r="A20" s="176" t="s">
        <v>60</v>
      </c>
      <c r="B20" s="176">
        <f>ROUND(VALUE(SUBSTITUTE(実質収支比率等に係る経年分析!F$47,"▲","-")),2)</f>
        <v>9.48</v>
      </c>
      <c r="C20" s="176">
        <f>ROUND(VALUE(SUBSTITUTE(実質収支比率等に係る経年分析!G$47,"▲","-")),2)</f>
        <v>9.8699999999999992</v>
      </c>
      <c r="D20" s="176">
        <f>ROUND(VALUE(SUBSTITUTE(実質収支比率等に係る経年分析!H$47,"▲","-")),2)</f>
        <v>9.75</v>
      </c>
      <c r="E20" s="176">
        <f>ROUND(VALUE(SUBSTITUTE(実質収支比率等に係る経年分析!I$47,"▲","-")),2)</f>
        <v>6.79</v>
      </c>
      <c r="F20" s="176">
        <f>ROUND(VALUE(SUBSTITUTE(実質収支比率等に係る経年分析!J$47,"▲","-")),2)</f>
        <v>7.28</v>
      </c>
    </row>
    <row r="21" spans="1:11">
      <c r="A21" s="176" t="s">
        <v>61</v>
      </c>
      <c r="B21" s="176">
        <f>IF(ISNUMBER(VALUE(SUBSTITUTE(実質収支比率等に係る経年分析!F$49,"▲","-"))),ROUND(VALUE(SUBSTITUTE(実質収支比率等に係る経年分析!F$49,"▲","-")),2),NA())</f>
        <v>-2.83</v>
      </c>
      <c r="C21" s="176">
        <f>IF(ISNUMBER(VALUE(SUBSTITUTE(実質収支比率等に係る経年分析!G$49,"▲","-"))),ROUND(VALUE(SUBSTITUTE(実質収支比率等に係る経年分析!G$49,"▲","-")),2),NA())</f>
        <v>1.1100000000000001</v>
      </c>
      <c r="D21" s="176">
        <f>IF(ISNUMBER(VALUE(SUBSTITUTE(実質収支比率等に係る経年分析!H$49,"▲","-"))),ROUND(VALUE(SUBSTITUTE(実質収支比率等に係る経年分析!H$49,"▲","-")),2),NA())</f>
        <v>0.55000000000000004</v>
      </c>
      <c r="E21" s="176">
        <f>IF(ISNUMBER(VALUE(SUBSTITUTE(実質収支比率等に係る経年分析!I$49,"▲","-"))),ROUND(VALUE(SUBSTITUTE(実質収支比率等に係る経年分析!I$49,"▲","-")),2),NA())</f>
        <v>-2.12</v>
      </c>
      <c r="F21" s="176">
        <f>IF(ISNUMBER(VALUE(SUBSTITUTE(実質収支比率等に係る経年分析!J$49,"▲","-"))),ROUND(VALUE(SUBSTITUTE(実質収支比率等に係る経年分析!J$49,"▲","-")),2),NA())</f>
        <v>1.69</v>
      </c>
    </row>
    <row r="24" spans="1:11">
      <c r="A24" s="146" t="s">
        <v>62</v>
      </c>
    </row>
    <row r="25" spans="1:11">
      <c r="A25" s="177"/>
      <c r="B25" s="177" t="str">
        <f>連結実質赤字比率に係る赤字・黒字の構成分析!F$33</f>
        <v>H28</v>
      </c>
      <c r="C25" s="177"/>
      <c r="D25" s="177" t="str">
        <f>連結実質赤字比率に係る赤字・黒字の構成分析!G$33</f>
        <v>H29</v>
      </c>
      <c r="E25" s="177"/>
      <c r="F25" s="177" t="str">
        <f>連結実質赤字比率に係る赤字・黒字の構成分析!H$33</f>
        <v>H30</v>
      </c>
      <c r="G25" s="177"/>
      <c r="H25" s="177" t="str">
        <f>連結実質赤字比率に係る赤字・黒字の構成分析!I$33</f>
        <v>R01</v>
      </c>
      <c r="I25" s="177"/>
      <c r="J25" s="177" t="str">
        <f>連結実質赤字比率に係る赤字・黒字の構成分析!J$33</f>
        <v>R02</v>
      </c>
      <c r="K25" s="177"/>
    </row>
    <row r="26" spans="1:11">
      <c r="A26" s="177"/>
      <c r="B26" s="177" t="s">
        <v>63</v>
      </c>
      <c r="C26" s="177" t="s">
        <v>64</v>
      </c>
      <c r="D26" s="177" t="s">
        <v>63</v>
      </c>
      <c r="E26" s="177" t="s">
        <v>64</v>
      </c>
      <c r="F26" s="177" t="s">
        <v>63</v>
      </c>
      <c r="G26" s="177" t="s">
        <v>64</v>
      </c>
      <c r="H26" s="177" t="s">
        <v>63</v>
      </c>
      <c r="I26" s="177" t="s">
        <v>64</v>
      </c>
      <c r="J26" s="177" t="s">
        <v>63</v>
      </c>
      <c r="K26" s="177" t="s">
        <v>64</v>
      </c>
    </row>
    <row r="27" spans="1:11">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0</v>
      </c>
      <c r="F27" s="177" t="e">
        <f>IF(ROUND(VALUE(SUBSTITUTE(連結実質赤字比率に係る赤字・黒字の構成分析!H$43,"▲", "-")), 2) &lt; 0, ABS(ROUND(VALUE(SUBSTITUTE(連結実質赤字比率に係る赤字・黒字の構成分析!H$43,"▲", "-")), 2)), NA())</f>
        <v>#N/A</v>
      </c>
      <c r="G27" s="177">
        <f>IF(ROUND(VALUE(SUBSTITUTE(連結実質赤字比率に係る赤字・黒字の構成分析!H$43,"▲", "-")), 2) &gt;= 0, ABS(ROUND(VALUE(SUBSTITUTE(連結実質赤字比率に係る赤字・黒字の構成分析!H$43,"▲", "-")), 2)), NA())</f>
        <v>0</v>
      </c>
      <c r="H27" s="177" t="e">
        <f>IF(ROUND(VALUE(SUBSTITUTE(連結実質赤字比率に係る赤字・黒字の構成分析!I$43,"▲", "-")), 2) &lt; 0, ABS(ROUND(VALUE(SUBSTITUTE(連結実質赤字比率に係る赤字・黒字の構成分析!I$43,"▲", "-")), 2)), NA())</f>
        <v>#N/A</v>
      </c>
      <c r="I27" s="177">
        <f>IF(ROUND(VALUE(SUBSTITUTE(連結実質赤字比率に係る赤字・黒字の構成分析!I$43,"▲", "-")), 2) &gt;= 0, ABS(ROUND(VALUE(SUBSTITUTE(連結実質赤字比率に係る赤字・黒字の構成分析!I$43,"▲", "-")), 2)), NA())</f>
        <v>0</v>
      </c>
      <c r="J27" s="177" t="e">
        <f>IF(ROUND(VALUE(SUBSTITUTE(連結実質赤字比率に係る赤字・黒字の構成分析!J$43,"▲", "-")), 2) &lt; 0, ABS(ROUND(VALUE(SUBSTITUTE(連結実質赤字比率に係る赤字・黒字の構成分析!J$43,"▲", "-")), 2)), NA())</f>
        <v>#N/A</v>
      </c>
      <c r="K27" s="177">
        <f>IF(ROUND(VALUE(SUBSTITUTE(連結実質赤字比率に係る赤字・黒字の構成分析!J$43,"▲", "-")), 2) &gt;= 0, ABS(ROUND(VALUE(SUBSTITUTE(連結実質赤字比率に係る赤字・黒字の構成分析!J$43,"▲", "-")), 2)), NA())</f>
        <v>0</v>
      </c>
    </row>
    <row r="28" spans="1:11">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c r="A29" s="177" t="str">
        <f>IF(連結実質赤字比率に係る赤字・黒字の構成分析!C$41="",NA(),連結実質赤字比率に係る赤字・黒字の構成分析!C$41)</f>
        <v>看護専門学校特別会計</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0</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v>
      </c>
      <c r="F29" s="177" t="e">
        <f>IF(ROUND(VALUE(SUBSTITUTE(連結実質赤字比率に係る赤字・黒字の構成分析!H$41,"▲", "-")), 2) &lt; 0, ABS(ROUND(VALUE(SUBSTITUTE(連結実質赤字比率に係る赤字・黒字の構成分析!H$41,"▲", "-")), 2)), NA())</f>
        <v>#N/A</v>
      </c>
      <c r="G29" s="177">
        <f>IF(ROUND(VALUE(SUBSTITUTE(連結実質赤字比率に係る赤字・黒字の構成分析!H$41,"▲", "-")), 2) &gt;= 0, ABS(ROUND(VALUE(SUBSTITUTE(連結実質赤字比率に係る赤字・黒字の構成分析!H$41,"▲", "-")), 2)), NA())</f>
        <v>0</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0.01</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0.01</v>
      </c>
    </row>
    <row r="30" spans="1:11">
      <c r="A30" s="177" t="str">
        <f>IF(連結実質赤字比率に係る赤字・黒字の構成分析!C$40="",NA(),連結実質赤字比率に係る赤字・黒字の構成分析!C$40)</f>
        <v>後期高齢者医療特別会計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0.05</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0.05</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0.05</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0.04</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0.05</v>
      </c>
    </row>
    <row r="31" spans="1:11">
      <c r="A31" s="177" t="str">
        <f>IF(連結実質赤字比率に係る赤字・黒字の構成分析!C$39="",NA(),連結実質赤字比率に係る赤字・黒字の構成分析!C$39)</f>
        <v>病院事業会計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1.67</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1.44</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1.53</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1.25</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0.96</v>
      </c>
    </row>
    <row r="32" spans="1:11">
      <c r="A32" s="177" t="str">
        <f>IF(連結実質赤字比率に係る赤字・黒字の構成分析!C$38="",NA(),連結実質赤字比率に係る赤字・黒字の構成分析!C$38)</f>
        <v>国民健康保険特別会計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3.49</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3.31</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1.56</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1.1499999999999999</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1.52</v>
      </c>
    </row>
    <row r="33" spans="1:16">
      <c r="A33" s="177" t="str">
        <f>IF(連結実質赤字比率に係る赤字・黒字の構成分析!C$37="",NA(),連結実質赤字比率に係る赤字・黒字の構成分析!C$37)</f>
        <v>下水道事業会計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1.82</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1.74</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1.56</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1.73</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1.61</v>
      </c>
    </row>
    <row r="34" spans="1:16">
      <c r="A34" s="177" t="str">
        <f>IF(連結実質赤字比率に係る赤字・黒字の構成分析!C$36="",NA(),連結実質赤字比率に係る赤字・黒字の構成分析!C$36)</f>
        <v>介護保険特別会計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1.78</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2.9</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2.2599999999999998</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1.77</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1.7</v>
      </c>
    </row>
    <row r="35" spans="1:16">
      <c r="A35" s="177" t="str">
        <f>IF(連結実質赤字比率に係る赤字・黒字の構成分析!C$35="",NA(),連結実質赤字比率に係る赤字・黒字の構成分析!C$35)</f>
        <v>一般会計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4.5599999999999996</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5.18</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5.66</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6.23</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7.18</v>
      </c>
    </row>
    <row r="36" spans="1:16">
      <c r="A36" s="177" t="str">
        <f>IF(連結実質赤字比率に係る赤字・黒字の構成分析!C$34="",NA(),連結実質赤字比率に係る赤字・黒字の構成分析!C$34)</f>
        <v>水道事業会計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10.66</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10.23</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9.2799999999999994</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8.57</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8.15</v>
      </c>
    </row>
    <row r="39" spans="1:16">
      <c r="A39" s="146" t="s">
        <v>65</v>
      </c>
    </row>
    <row r="40" spans="1:16">
      <c r="A40" s="178"/>
      <c r="B40" s="178" t="str">
        <f>'実質公債費比率（分子）の構造'!K$44</f>
        <v>H28</v>
      </c>
      <c r="C40" s="178"/>
      <c r="D40" s="178"/>
      <c r="E40" s="178" t="str">
        <f>'実質公債費比率（分子）の構造'!L$44</f>
        <v>H29</v>
      </c>
      <c r="F40" s="178"/>
      <c r="G40" s="178"/>
      <c r="H40" s="178" t="str">
        <f>'実質公債費比率（分子）の構造'!M$44</f>
        <v>H30</v>
      </c>
      <c r="I40" s="178"/>
      <c r="J40" s="178"/>
      <c r="K40" s="178" t="str">
        <f>'実質公債費比率（分子）の構造'!N$44</f>
        <v>R01</v>
      </c>
      <c r="L40" s="178"/>
      <c r="M40" s="178"/>
      <c r="N40" s="178" t="str">
        <f>'実質公債費比率（分子）の構造'!O$44</f>
        <v>R02</v>
      </c>
      <c r="O40" s="178"/>
      <c r="P40" s="178"/>
    </row>
    <row r="41" spans="1:16">
      <c r="A41" s="178"/>
      <c r="B41" s="178" t="s">
        <v>66</v>
      </c>
      <c r="C41" s="178"/>
      <c r="D41" s="178" t="s">
        <v>67</v>
      </c>
      <c r="E41" s="178" t="s">
        <v>66</v>
      </c>
      <c r="F41" s="178"/>
      <c r="G41" s="178" t="s">
        <v>67</v>
      </c>
      <c r="H41" s="178" t="s">
        <v>66</v>
      </c>
      <c r="I41" s="178"/>
      <c r="J41" s="178" t="s">
        <v>67</v>
      </c>
      <c r="K41" s="178" t="s">
        <v>66</v>
      </c>
      <c r="L41" s="178"/>
      <c r="M41" s="178" t="s">
        <v>67</v>
      </c>
      <c r="N41" s="178" t="s">
        <v>66</v>
      </c>
      <c r="O41" s="178"/>
      <c r="P41" s="178" t="s">
        <v>67</v>
      </c>
    </row>
    <row r="42" spans="1:16">
      <c r="A42" s="178" t="s">
        <v>68</v>
      </c>
      <c r="B42" s="178"/>
      <c r="C42" s="178"/>
      <c r="D42" s="178">
        <f>'実質公債費比率（分子）の構造'!K$52</f>
        <v>7015</v>
      </c>
      <c r="E42" s="178"/>
      <c r="F42" s="178"/>
      <c r="G42" s="178">
        <f>'実質公債費比率（分子）の構造'!L$52</f>
        <v>7316</v>
      </c>
      <c r="H42" s="178"/>
      <c r="I42" s="178"/>
      <c r="J42" s="178">
        <f>'実質公債費比率（分子）の構造'!M$52</f>
        <v>7563</v>
      </c>
      <c r="K42" s="178"/>
      <c r="L42" s="178"/>
      <c r="M42" s="178">
        <f>'実質公債費比率（分子）の構造'!N$52</f>
        <v>7720</v>
      </c>
      <c r="N42" s="178"/>
      <c r="O42" s="178"/>
      <c r="P42" s="178">
        <f>'実質公債費比率（分子）の構造'!O$52</f>
        <v>7866</v>
      </c>
    </row>
    <row r="43" spans="1:16">
      <c r="A43" s="178" t="s">
        <v>18</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c r="A44" s="178" t="s">
        <v>69</v>
      </c>
      <c r="B44" s="178">
        <f>'実質公債費比率（分子）の構造'!K$50</f>
        <v>433</v>
      </c>
      <c r="C44" s="178"/>
      <c r="D44" s="178"/>
      <c r="E44" s="178">
        <f>'実質公債費比率（分子）の構造'!L$50</f>
        <v>495</v>
      </c>
      <c r="F44" s="178"/>
      <c r="G44" s="178"/>
      <c r="H44" s="178">
        <f>'実質公債費比率（分子）の構造'!M$50</f>
        <v>547</v>
      </c>
      <c r="I44" s="178"/>
      <c r="J44" s="178"/>
      <c r="K44" s="178">
        <f>'実質公債費比率（分子）の構造'!N$50</f>
        <v>522</v>
      </c>
      <c r="L44" s="178"/>
      <c r="M44" s="178"/>
      <c r="N44" s="178">
        <f>'実質公債費比率（分子）の構造'!O$50</f>
        <v>300</v>
      </c>
      <c r="O44" s="178"/>
      <c r="P44" s="178"/>
    </row>
    <row r="45" spans="1:16">
      <c r="A45" s="178" t="s">
        <v>70</v>
      </c>
      <c r="B45" s="178">
        <f>'実質公債費比率（分子）の構造'!K$49</f>
        <v>116</v>
      </c>
      <c r="C45" s="178"/>
      <c r="D45" s="178"/>
      <c r="E45" s="178">
        <f>'実質公債費比率（分子）の構造'!L$49</f>
        <v>112</v>
      </c>
      <c r="F45" s="178"/>
      <c r="G45" s="178"/>
      <c r="H45" s="178">
        <f>'実質公債費比率（分子）の構造'!M$49</f>
        <v>112</v>
      </c>
      <c r="I45" s="178"/>
      <c r="J45" s="178"/>
      <c r="K45" s="178">
        <f>'実質公債費比率（分子）の構造'!N$49</f>
        <v>63</v>
      </c>
      <c r="L45" s="178"/>
      <c r="M45" s="178"/>
      <c r="N45" s="178">
        <f>'実質公債費比率（分子）の構造'!O$49</f>
        <v>43</v>
      </c>
      <c r="O45" s="178"/>
      <c r="P45" s="178"/>
    </row>
    <row r="46" spans="1:16">
      <c r="A46" s="178" t="s">
        <v>71</v>
      </c>
      <c r="B46" s="178">
        <f>'実質公債費比率（分子）の構造'!K$48</f>
        <v>1672</v>
      </c>
      <c r="C46" s="178"/>
      <c r="D46" s="178"/>
      <c r="E46" s="178">
        <f>'実質公債費比率（分子）の構造'!L$48</f>
        <v>1565</v>
      </c>
      <c r="F46" s="178"/>
      <c r="G46" s="178"/>
      <c r="H46" s="178">
        <f>'実質公債費比率（分子）の構造'!M$48</f>
        <v>2240</v>
      </c>
      <c r="I46" s="178"/>
      <c r="J46" s="178"/>
      <c r="K46" s="178">
        <f>'実質公債費比率（分子）の構造'!N$48</f>
        <v>1426</v>
      </c>
      <c r="L46" s="178"/>
      <c r="M46" s="178"/>
      <c r="N46" s="178">
        <f>'実質公債費比率（分子）の構造'!O$48</f>
        <v>1505</v>
      </c>
      <c r="O46" s="178"/>
      <c r="P46" s="178"/>
    </row>
    <row r="47" spans="1:16">
      <c r="A47" s="178" t="s">
        <v>72</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c r="A48" s="178" t="s">
        <v>73</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c r="A49" s="178" t="s">
        <v>74</v>
      </c>
      <c r="B49" s="178">
        <f>'実質公債費比率（分子）の構造'!K$45</f>
        <v>6462</v>
      </c>
      <c r="C49" s="178"/>
      <c r="D49" s="178"/>
      <c r="E49" s="178">
        <f>'実質公債費比率（分子）の構造'!L$45</f>
        <v>6686</v>
      </c>
      <c r="F49" s="178"/>
      <c r="G49" s="178"/>
      <c r="H49" s="178">
        <f>'実質公債費比率（分子）の構造'!M$45</f>
        <v>5730</v>
      </c>
      <c r="I49" s="178"/>
      <c r="J49" s="178"/>
      <c r="K49" s="178">
        <f>'実質公債費比率（分子）の構造'!N$45</f>
        <v>7154</v>
      </c>
      <c r="L49" s="178"/>
      <c r="M49" s="178"/>
      <c r="N49" s="178">
        <f>'実質公債費比率（分子）の構造'!O$45</f>
        <v>7068</v>
      </c>
      <c r="O49" s="178"/>
      <c r="P49" s="178"/>
    </row>
    <row r="50" spans="1:16">
      <c r="A50" s="178" t="s">
        <v>75</v>
      </c>
      <c r="B50" s="178" t="e">
        <f>NA()</f>
        <v>#N/A</v>
      </c>
      <c r="C50" s="178">
        <f>IF(ISNUMBER('実質公債費比率（分子）の構造'!K$53),'実質公債費比率（分子）の構造'!K$53,NA())</f>
        <v>1668</v>
      </c>
      <c r="D50" s="178" t="e">
        <f>NA()</f>
        <v>#N/A</v>
      </c>
      <c r="E50" s="178" t="e">
        <f>NA()</f>
        <v>#N/A</v>
      </c>
      <c r="F50" s="178">
        <f>IF(ISNUMBER('実質公債費比率（分子）の構造'!L$53),'実質公債費比率（分子）の構造'!L$53,NA())</f>
        <v>1542</v>
      </c>
      <c r="G50" s="178" t="e">
        <f>NA()</f>
        <v>#N/A</v>
      </c>
      <c r="H50" s="178" t="e">
        <f>NA()</f>
        <v>#N/A</v>
      </c>
      <c r="I50" s="178">
        <f>IF(ISNUMBER('実質公債費比率（分子）の構造'!M$53),'実質公債費比率（分子）の構造'!M$53,NA())</f>
        <v>1066</v>
      </c>
      <c r="J50" s="178" t="e">
        <f>NA()</f>
        <v>#N/A</v>
      </c>
      <c r="K50" s="178" t="e">
        <f>NA()</f>
        <v>#N/A</v>
      </c>
      <c r="L50" s="178">
        <f>IF(ISNUMBER('実質公債費比率（分子）の構造'!N$53),'実質公債費比率（分子）の構造'!N$53,NA())</f>
        <v>1445</v>
      </c>
      <c r="M50" s="178" t="e">
        <f>NA()</f>
        <v>#N/A</v>
      </c>
      <c r="N50" s="178" t="e">
        <f>NA()</f>
        <v>#N/A</v>
      </c>
      <c r="O50" s="178">
        <f>IF(ISNUMBER('実質公債費比率（分子）の構造'!O$53),'実質公債費比率（分子）の構造'!O$53,NA())</f>
        <v>1050</v>
      </c>
      <c r="P50" s="178" t="e">
        <f>NA()</f>
        <v>#N/A</v>
      </c>
    </row>
    <row r="53" spans="1:16">
      <c r="A53" s="146" t="s">
        <v>76</v>
      </c>
    </row>
    <row r="54" spans="1:16">
      <c r="A54" s="177"/>
      <c r="B54" s="177" t="str">
        <f>'将来負担比率（分子）の構造'!I$40</f>
        <v>H28</v>
      </c>
      <c r="C54" s="177"/>
      <c r="D54" s="177"/>
      <c r="E54" s="177" t="str">
        <f>'将来負担比率（分子）の構造'!J$40</f>
        <v>H29</v>
      </c>
      <c r="F54" s="177"/>
      <c r="G54" s="177"/>
      <c r="H54" s="177" t="str">
        <f>'将来負担比率（分子）の構造'!K$40</f>
        <v>H30</v>
      </c>
      <c r="I54" s="177"/>
      <c r="J54" s="177"/>
      <c r="K54" s="177" t="str">
        <f>'将来負担比率（分子）の構造'!L$40</f>
        <v>R01</v>
      </c>
      <c r="L54" s="177"/>
      <c r="M54" s="177"/>
      <c r="N54" s="177" t="str">
        <f>'将来負担比率（分子）の構造'!M$40</f>
        <v>R02</v>
      </c>
      <c r="O54" s="177"/>
      <c r="P54" s="177"/>
    </row>
    <row r="55" spans="1:16">
      <c r="A55" s="177"/>
      <c r="B55" s="177" t="s">
        <v>77</v>
      </c>
      <c r="C55" s="177"/>
      <c r="D55" s="177" t="s">
        <v>78</v>
      </c>
      <c r="E55" s="177" t="s">
        <v>77</v>
      </c>
      <c r="F55" s="177"/>
      <c r="G55" s="177" t="s">
        <v>78</v>
      </c>
      <c r="H55" s="177" t="s">
        <v>77</v>
      </c>
      <c r="I55" s="177"/>
      <c r="J55" s="177" t="s">
        <v>78</v>
      </c>
      <c r="K55" s="177" t="s">
        <v>77</v>
      </c>
      <c r="L55" s="177"/>
      <c r="M55" s="177" t="s">
        <v>78</v>
      </c>
      <c r="N55" s="177" t="s">
        <v>77</v>
      </c>
      <c r="O55" s="177"/>
      <c r="P55" s="177" t="s">
        <v>78</v>
      </c>
    </row>
    <row r="56" spans="1:16">
      <c r="A56" s="177" t="s">
        <v>43</v>
      </c>
      <c r="B56" s="177"/>
      <c r="C56" s="177"/>
      <c r="D56" s="177">
        <f>'将来負担比率（分子）の構造'!I$52</f>
        <v>81264</v>
      </c>
      <c r="E56" s="177"/>
      <c r="F56" s="177"/>
      <c r="G56" s="177">
        <f>'将来負担比率（分子）の構造'!J$52</f>
        <v>81001</v>
      </c>
      <c r="H56" s="177"/>
      <c r="I56" s="177"/>
      <c r="J56" s="177">
        <f>'将来負担比率（分子）の構造'!K$52</f>
        <v>80368</v>
      </c>
      <c r="K56" s="177"/>
      <c r="L56" s="177"/>
      <c r="M56" s="177">
        <f>'将来負担比率（分子）の構造'!L$52</f>
        <v>78562</v>
      </c>
      <c r="N56" s="177"/>
      <c r="O56" s="177"/>
      <c r="P56" s="177">
        <f>'将来負担比率（分子）の構造'!M$52</f>
        <v>77777</v>
      </c>
    </row>
    <row r="57" spans="1:16">
      <c r="A57" s="177" t="s">
        <v>42</v>
      </c>
      <c r="B57" s="177"/>
      <c r="C57" s="177"/>
      <c r="D57" s="177">
        <f>'将来負担比率（分子）の構造'!I$51</f>
        <v>11454</v>
      </c>
      <c r="E57" s="177"/>
      <c r="F57" s="177"/>
      <c r="G57" s="177">
        <f>'将来負担比率（分子）の構造'!J$51</f>
        <v>11859</v>
      </c>
      <c r="H57" s="177"/>
      <c r="I57" s="177"/>
      <c r="J57" s="177">
        <f>'将来負担比率（分子）の構造'!K$51</f>
        <v>9290</v>
      </c>
      <c r="K57" s="177"/>
      <c r="L57" s="177"/>
      <c r="M57" s="177">
        <f>'将来負担比率（分子）の構造'!L$51</f>
        <v>9412</v>
      </c>
      <c r="N57" s="177"/>
      <c r="O57" s="177"/>
      <c r="P57" s="177">
        <f>'将来負担比率（分子）の構造'!M$51</f>
        <v>8585</v>
      </c>
    </row>
    <row r="58" spans="1:16">
      <c r="A58" s="177" t="s">
        <v>41</v>
      </c>
      <c r="B58" s="177"/>
      <c r="C58" s="177"/>
      <c r="D58" s="177">
        <f>'将来負担比率（分子）の構造'!I$50</f>
        <v>9203</v>
      </c>
      <c r="E58" s="177"/>
      <c r="F58" s="177"/>
      <c r="G58" s="177">
        <f>'将来負担比率（分子）の構造'!J$50</f>
        <v>9143</v>
      </c>
      <c r="H58" s="177"/>
      <c r="I58" s="177"/>
      <c r="J58" s="177">
        <f>'将来負担比率（分子）の構造'!K$50</f>
        <v>9642</v>
      </c>
      <c r="K58" s="177"/>
      <c r="L58" s="177"/>
      <c r="M58" s="177">
        <f>'将来負担比率（分子）の構造'!L$50</f>
        <v>8937</v>
      </c>
      <c r="N58" s="177"/>
      <c r="O58" s="177"/>
      <c r="P58" s="177">
        <f>'将来負担比率（分子）の構造'!M$50</f>
        <v>9093</v>
      </c>
    </row>
    <row r="59" spans="1:16">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c r="A61" s="177" t="s">
        <v>36</v>
      </c>
      <c r="B61" s="177" t="str">
        <f>'将来負担比率（分子）の構造'!I$46</f>
        <v>-</v>
      </c>
      <c r="C61" s="177"/>
      <c r="D61" s="177"/>
      <c r="E61" s="177">
        <f>'将来負担比率（分子）の構造'!J$46</f>
        <v>5</v>
      </c>
      <c r="F61" s="177"/>
      <c r="G61" s="177"/>
      <c r="H61" s="177">
        <f>'将来負担比率（分子）の構造'!K$46</f>
        <v>2</v>
      </c>
      <c r="I61" s="177"/>
      <c r="J61" s="177"/>
      <c r="K61" s="177">
        <f>'将来負担比率（分子）の構造'!L$46</f>
        <v>1</v>
      </c>
      <c r="L61" s="177"/>
      <c r="M61" s="177"/>
      <c r="N61" s="177">
        <f>'将来負担比率（分子）の構造'!M$46</f>
        <v>2</v>
      </c>
      <c r="O61" s="177"/>
      <c r="P61" s="177"/>
    </row>
    <row r="62" spans="1:16">
      <c r="A62" s="177" t="s">
        <v>35</v>
      </c>
      <c r="B62" s="177">
        <f>'将来負担比率（分子）の構造'!I$45</f>
        <v>7058</v>
      </c>
      <c r="C62" s="177"/>
      <c r="D62" s="177"/>
      <c r="E62" s="177">
        <f>'将来負担比率（分子）の構造'!J$45</f>
        <v>6438</v>
      </c>
      <c r="F62" s="177"/>
      <c r="G62" s="177"/>
      <c r="H62" s="177">
        <f>'将来負担比率（分子）の構造'!K$45</f>
        <v>6207</v>
      </c>
      <c r="I62" s="177"/>
      <c r="J62" s="177"/>
      <c r="K62" s="177">
        <f>'将来負担比率（分子）の構造'!L$45</f>
        <v>5837</v>
      </c>
      <c r="L62" s="177"/>
      <c r="M62" s="177"/>
      <c r="N62" s="177">
        <f>'将来負担比率（分子）の構造'!M$45</f>
        <v>5482</v>
      </c>
      <c r="O62" s="177"/>
      <c r="P62" s="177"/>
    </row>
    <row r="63" spans="1:16">
      <c r="A63" s="177" t="s">
        <v>34</v>
      </c>
      <c r="B63" s="177">
        <f>'将来負担比率（分子）の構造'!I$44</f>
        <v>366</v>
      </c>
      <c r="C63" s="177"/>
      <c r="D63" s="177"/>
      <c r="E63" s="177">
        <f>'将来負担比率（分子）の構造'!J$44</f>
        <v>255</v>
      </c>
      <c r="F63" s="177"/>
      <c r="G63" s="177"/>
      <c r="H63" s="177">
        <f>'将来負担比率（分子）の構造'!K$44</f>
        <v>145</v>
      </c>
      <c r="I63" s="177"/>
      <c r="J63" s="177"/>
      <c r="K63" s="177">
        <f>'将来負担比率（分子）の構造'!L$44</f>
        <v>81</v>
      </c>
      <c r="L63" s="177"/>
      <c r="M63" s="177"/>
      <c r="N63" s="177">
        <f>'将来負担比率（分子）の構造'!M$44</f>
        <v>38</v>
      </c>
      <c r="O63" s="177"/>
      <c r="P63" s="177"/>
    </row>
    <row r="64" spans="1:16">
      <c r="A64" s="177" t="s">
        <v>33</v>
      </c>
      <c r="B64" s="177">
        <f>'将来負担比率（分子）の構造'!I$43</f>
        <v>32197</v>
      </c>
      <c r="C64" s="177"/>
      <c r="D64" s="177"/>
      <c r="E64" s="177">
        <f>'将来負担比率（分子）の構造'!J$43</f>
        <v>28453</v>
      </c>
      <c r="F64" s="177"/>
      <c r="G64" s="177"/>
      <c r="H64" s="177">
        <f>'将来負担比率（分子）の構造'!K$43</f>
        <v>21889</v>
      </c>
      <c r="I64" s="177"/>
      <c r="J64" s="177"/>
      <c r="K64" s="177">
        <f>'将来負担比率（分子）の構造'!L$43</f>
        <v>19341</v>
      </c>
      <c r="L64" s="177"/>
      <c r="M64" s="177"/>
      <c r="N64" s="177">
        <f>'将来負担比率（分子）の構造'!M$43</f>
        <v>19380</v>
      </c>
      <c r="O64" s="177"/>
      <c r="P64" s="177"/>
    </row>
    <row r="65" spans="1:16">
      <c r="A65" s="177" t="s">
        <v>32</v>
      </c>
      <c r="B65" s="177">
        <f>'将来負担比率（分子）の構造'!I$42</f>
        <v>8269</v>
      </c>
      <c r="C65" s="177"/>
      <c r="D65" s="177"/>
      <c r="E65" s="177">
        <f>'将来負担比率（分子）の構造'!J$42</f>
        <v>8037</v>
      </c>
      <c r="F65" s="177"/>
      <c r="G65" s="177"/>
      <c r="H65" s="177">
        <f>'将来負担比率（分子）の構造'!K$42</f>
        <v>7478</v>
      </c>
      <c r="I65" s="177"/>
      <c r="J65" s="177"/>
      <c r="K65" s="177">
        <f>'将来負担比率（分子）の構造'!L$42</f>
        <v>6940</v>
      </c>
      <c r="L65" s="177"/>
      <c r="M65" s="177"/>
      <c r="N65" s="177">
        <f>'将来負担比率（分子）の構造'!M$42</f>
        <v>6624</v>
      </c>
      <c r="O65" s="177"/>
      <c r="P65" s="177"/>
    </row>
    <row r="66" spans="1:16">
      <c r="A66" s="177" t="s">
        <v>31</v>
      </c>
      <c r="B66" s="177">
        <f>'将来負担比率（分子）の構造'!I$41</f>
        <v>71040</v>
      </c>
      <c r="C66" s="177"/>
      <c r="D66" s="177"/>
      <c r="E66" s="177">
        <f>'将来負担比率（分子）の構造'!J$41</f>
        <v>70388</v>
      </c>
      <c r="F66" s="177"/>
      <c r="G66" s="177"/>
      <c r="H66" s="177">
        <f>'将来負担比率（分子）の構造'!K$41</f>
        <v>69967</v>
      </c>
      <c r="I66" s="177"/>
      <c r="J66" s="177"/>
      <c r="K66" s="177">
        <f>'将来負担比率（分子）の構造'!L$41</f>
        <v>67903</v>
      </c>
      <c r="L66" s="177"/>
      <c r="M66" s="177"/>
      <c r="N66" s="177">
        <f>'将来負担比率（分子）の構造'!M$41</f>
        <v>68214</v>
      </c>
      <c r="O66" s="177"/>
      <c r="P66" s="177"/>
    </row>
    <row r="67" spans="1:16">
      <c r="A67" s="177" t="s">
        <v>79</v>
      </c>
      <c r="B67" s="177" t="e">
        <f>NA()</f>
        <v>#N/A</v>
      </c>
      <c r="C67" s="177">
        <f>IF(ISNUMBER('将来負担比率（分子）の構造'!I$53), IF('将来負担比率（分子）の構造'!I$53 &lt; 0, 0, '将来負担比率（分子）の構造'!I$53), NA())</f>
        <v>17009</v>
      </c>
      <c r="D67" s="177" t="e">
        <f>NA()</f>
        <v>#N/A</v>
      </c>
      <c r="E67" s="177" t="e">
        <f>NA()</f>
        <v>#N/A</v>
      </c>
      <c r="F67" s="177">
        <f>IF(ISNUMBER('将来負担比率（分子）の構造'!J$53), IF('将来負担比率（分子）の構造'!J$53 &lt; 0, 0, '将来負担比率（分子）の構造'!J$53), NA())</f>
        <v>11572</v>
      </c>
      <c r="G67" s="177" t="e">
        <f>NA()</f>
        <v>#N/A</v>
      </c>
      <c r="H67" s="177" t="e">
        <f>NA()</f>
        <v>#N/A</v>
      </c>
      <c r="I67" s="177">
        <f>IF(ISNUMBER('将来負担比率（分子）の構造'!K$53), IF('将来負担比率（分子）の構造'!K$53 &lt; 0, 0, '将来負担比率（分子）の構造'!K$53), NA())</f>
        <v>6388</v>
      </c>
      <c r="J67" s="177" t="e">
        <f>NA()</f>
        <v>#N/A</v>
      </c>
      <c r="K67" s="177" t="e">
        <f>NA()</f>
        <v>#N/A</v>
      </c>
      <c r="L67" s="177">
        <f>IF(ISNUMBER('将来負担比率（分子）の構造'!L$53), IF('将来負担比率（分子）の構造'!L$53 &lt; 0, 0, '将来負担比率（分子）の構造'!L$53), NA())</f>
        <v>3191</v>
      </c>
      <c r="M67" s="177" t="e">
        <f>NA()</f>
        <v>#N/A</v>
      </c>
      <c r="N67" s="177" t="e">
        <f>NA()</f>
        <v>#N/A</v>
      </c>
      <c r="O67" s="177">
        <f>IF(ISNUMBER('将来負担比率（分子）の構造'!M$53), IF('将来負担比率（分子）の構造'!M$53 &lt; 0, 0, '将来負担比率（分子）の構造'!M$53), NA())</f>
        <v>4285</v>
      </c>
      <c r="P67" s="177" t="e">
        <f>NA()</f>
        <v>#N/A</v>
      </c>
    </row>
    <row r="70" spans="1:16">
      <c r="A70" s="179" t="s">
        <v>80</v>
      </c>
      <c r="B70" s="179"/>
      <c r="C70" s="179"/>
      <c r="D70" s="179"/>
      <c r="E70" s="179"/>
      <c r="F70" s="179"/>
    </row>
    <row r="71" spans="1:16">
      <c r="A71" s="180"/>
      <c r="B71" s="180" t="str">
        <f>基金残高に係る経年分析!F54</f>
        <v>H30</v>
      </c>
      <c r="C71" s="180" t="str">
        <f>基金残高に係る経年分析!G54</f>
        <v>R01</v>
      </c>
      <c r="D71" s="180" t="str">
        <f>基金残高に係る経年分析!H54</f>
        <v>R02</v>
      </c>
    </row>
    <row r="72" spans="1:16">
      <c r="A72" s="180" t="s">
        <v>81</v>
      </c>
      <c r="B72" s="181">
        <f>基金残高に係る経年分析!F55</f>
        <v>4207</v>
      </c>
      <c r="C72" s="181">
        <f>基金残高に係る経年分析!G55</f>
        <v>2983</v>
      </c>
      <c r="D72" s="181">
        <f>基金残高に係る経年分析!H55</f>
        <v>3262</v>
      </c>
    </row>
    <row r="73" spans="1:16">
      <c r="A73" s="180" t="s">
        <v>82</v>
      </c>
      <c r="B73" s="181">
        <f>基金残高に係る経年分析!F56</f>
        <v>105</v>
      </c>
      <c r="C73" s="181">
        <f>基金残高に係る経年分析!G56</f>
        <v>105</v>
      </c>
      <c r="D73" s="181">
        <f>基金残高に係る経年分析!H56</f>
        <v>0</v>
      </c>
    </row>
    <row r="74" spans="1:16">
      <c r="A74" s="180" t="s">
        <v>83</v>
      </c>
      <c r="B74" s="181">
        <f>基金残高に係る経年分析!F57</f>
        <v>6971</v>
      </c>
      <c r="C74" s="181">
        <f>基金残高に係る経年分析!G57</f>
        <v>6844</v>
      </c>
      <c r="D74" s="181">
        <f>基金残高に係る経年分析!H57</f>
        <v>6618</v>
      </c>
    </row>
  </sheetData>
  <sheetProtection algorithmName="SHA-512" hashValue="zim4kY/M3T7kOH/IsqchkOcCd43Hy1AZfZrS7UyXWIKJQ5uY5m76IbAbcTVelGUoL5xCf9u6w8an27+REeY/TA==" saltValue="zYjl5UAgbKhL+3/01G+6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2" customWidth="1"/>
    <col min="96" max="133" width="1.625" style="239" customWidth="1"/>
    <col min="134" max="143" width="1.625" style="222" customWidth="1"/>
    <col min="144" max="16384" width="0" style="222" hidden="1"/>
  </cols>
  <sheetData>
    <row r="1" spans="2:143" ht="22.5" customHeight="1" thickBot="1">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661" t="s">
        <v>218</v>
      </c>
      <c r="DI1" s="662"/>
      <c r="DJ1" s="662"/>
      <c r="DK1" s="662"/>
      <c r="DL1" s="662"/>
      <c r="DM1" s="662"/>
      <c r="DN1" s="663"/>
      <c r="DO1" s="222"/>
      <c r="DP1" s="661" t="s">
        <v>219</v>
      </c>
      <c r="DQ1" s="662"/>
      <c r="DR1" s="662"/>
      <c r="DS1" s="662"/>
      <c r="DT1" s="662"/>
      <c r="DU1" s="662"/>
      <c r="DV1" s="662"/>
      <c r="DW1" s="662"/>
      <c r="DX1" s="662"/>
      <c r="DY1" s="662"/>
      <c r="DZ1" s="662"/>
      <c r="EA1" s="662"/>
      <c r="EB1" s="662"/>
      <c r="EC1" s="663"/>
      <c r="ED1" s="220"/>
      <c r="EE1" s="220"/>
      <c r="EF1" s="220"/>
      <c r="EG1" s="220"/>
      <c r="EH1" s="220"/>
      <c r="EI1" s="220"/>
      <c r="EJ1" s="220"/>
      <c r="EK1" s="220"/>
      <c r="EL1" s="220"/>
      <c r="EM1" s="220"/>
    </row>
    <row r="2" spans="2:143" ht="22.5" customHeight="1">
      <c r="B2" s="223" t="s">
        <v>220</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26" customFormat="1" ht="11.25" customHeight="1">
      <c r="B5" s="671" t="s">
        <v>231</v>
      </c>
      <c r="C5" s="672"/>
      <c r="D5" s="672"/>
      <c r="E5" s="672"/>
      <c r="F5" s="672"/>
      <c r="G5" s="672"/>
      <c r="H5" s="672"/>
      <c r="I5" s="672"/>
      <c r="J5" s="672"/>
      <c r="K5" s="672"/>
      <c r="L5" s="672"/>
      <c r="M5" s="672"/>
      <c r="N5" s="672"/>
      <c r="O5" s="672"/>
      <c r="P5" s="672"/>
      <c r="Q5" s="673"/>
      <c r="R5" s="674">
        <v>28948684</v>
      </c>
      <c r="S5" s="675"/>
      <c r="T5" s="675"/>
      <c r="U5" s="675"/>
      <c r="V5" s="675"/>
      <c r="W5" s="675"/>
      <c r="X5" s="675"/>
      <c r="Y5" s="676"/>
      <c r="Z5" s="677">
        <v>27.6</v>
      </c>
      <c r="AA5" s="677"/>
      <c r="AB5" s="677"/>
      <c r="AC5" s="677"/>
      <c r="AD5" s="678">
        <v>27329065</v>
      </c>
      <c r="AE5" s="678"/>
      <c r="AF5" s="678"/>
      <c r="AG5" s="678"/>
      <c r="AH5" s="678"/>
      <c r="AI5" s="678"/>
      <c r="AJ5" s="678"/>
      <c r="AK5" s="678"/>
      <c r="AL5" s="679">
        <v>64.7</v>
      </c>
      <c r="AM5" s="680"/>
      <c r="AN5" s="680"/>
      <c r="AO5" s="681"/>
      <c r="AP5" s="671" t="s">
        <v>232</v>
      </c>
      <c r="AQ5" s="672"/>
      <c r="AR5" s="672"/>
      <c r="AS5" s="672"/>
      <c r="AT5" s="672"/>
      <c r="AU5" s="672"/>
      <c r="AV5" s="672"/>
      <c r="AW5" s="672"/>
      <c r="AX5" s="672"/>
      <c r="AY5" s="672"/>
      <c r="AZ5" s="672"/>
      <c r="BA5" s="672"/>
      <c r="BB5" s="672"/>
      <c r="BC5" s="672"/>
      <c r="BD5" s="672"/>
      <c r="BE5" s="672"/>
      <c r="BF5" s="673"/>
      <c r="BG5" s="685">
        <v>27552576</v>
      </c>
      <c r="BH5" s="686"/>
      <c r="BI5" s="686"/>
      <c r="BJ5" s="686"/>
      <c r="BK5" s="686"/>
      <c r="BL5" s="686"/>
      <c r="BM5" s="686"/>
      <c r="BN5" s="687"/>
      <c r="BO5" s="688">
        <v>95.2</v>
      </c>
      <c r="BP5" s="688"/>
      <c r="BQ5" s="688"/>
      <c r="BR5" s="688"/>
      <c r="BS5" s="689">
        <v>224563</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c r="B6" s="682" t="s">
        <v>236</v>
      </c>
      <c r="C6" s="683"/>
      <c r="D6" s="683"/>
      <c r="E6" s="683"/>
      <c r="F6" s="683"/>
      <c r="G6" s="683"/>
      <c r="H6" s="683"/>
      <c r="I6" s="683"/>
      <c r="J6" s="683"/>
      <c r="K6" s="683"/>
      <c r="L6" s="683"/>
      <c r="M6" s="683"/>
      <c r="N6" s="683"/>
      <c r="O6" s="683"/>
      <c r="P6" s="683"/>
      <c r="Q6" s="684"/>
      <c r="R6" s="685">
        <v>524589</v>
      </c>
      <c r="S6" s="686"/>
      <c r="T6" s="686"/>
      <c r="U6" s="686"/>
      <c r="V6" s="686"/>
      <c r="W6" s="686"/>
      <c r="X6" s="686"/>
      <c r="Y6" s="687"/>
      <c r="Z6" s="688">
        <v>0.5</v>
      </c>
      <c r="AA6" s="688"/>
      <c r="AB6" s="688"/>
      <c r="AC6" s="688"/>
      <c r="AD6" s="689">
        <v>524589</v>
      </c>
      <c r="AE6" s="689"/>
      <c r="AF6" s="689"/>
      <c r="AG6" s="689"/>
      <c r="AH6" s="689"/>
      <c r="AI6" s="689"/>
      <c r="AJ6" s="689"/>
      <c r="AK6" s="689"/>
      <c r="AL6" s="690">
        <v>1.2</v>
      </c>
      <c r="AM6" s="691"/>
      <c r="AN6" s="691"/>
      <c r="AO6" s="692"/>
      <c r="AP6" s="682" t="s">
        <v>237</v>
      </c>
      <c r="AQ6" s="683"/>
      <c r="AR6" s="683"/>
      <c r="AS6" s="683"/>
      <c r="AT6" s="683"/>
      <c r="AU6" s="683"/>
      <c r="AV6" s="683"/>
      <c r="AW6" s="683"/>
      <c r="AX6" s="683"/>
      <c r="AY6" s="683"/>
      <c r="AZ6" s="683"/>
      <c r="BA6" s="683"/>
      <c r="BB6" s="683"/>
      <c r="BC6" s="683"/>
      <c r="BD6" s="683"/>
      <c r="BE6" s="683"/>
      <c r="BF6" s="684"/>
      <c r="BG6" s="685">
        <v>27552576</v>
      </c>
      <c r="BH6" s="686"/>
      <c r="BI6" s="686"/>
      <c r="BJ6" s="686"/>
      <c r="BK6" s="686"/>
      <c r="BL6" s="686"/>
      <c r="BM6" s="686"/>
      <c r="BN6" s="687"/>
      <c r="BO6" s="688">
        <v>95.2</v>
      </c>
      <c r="BP6" s="688"/>
      <c r="BQ6" s="688"/>
      <c r="BR6" s="688"/>
      <c r="BS6" s="689">
        <v>224563</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416782</v>
      </c>
      <c r="CS6" s="686"/>
      <c r="CT6" s="686"/>
      <c r="CU6" s="686"/>
      <c r="CV6" s="686"/>
      <c r="CW6" s="686"/>
      <c r="CX6" s="686"/>
      <c r="CY6" s="687"/>
      <c r="CZ6" s="679">
        <v>0.4</v>
      </c>
      <c r="DA6" s="680"/>
      <c r="DB6" s="680"/>
      <c r="DC6" s="699"/>
      <c r="DD6" s="694" t="s">
        <v>132</v>
      </c>
      <c r="DE6" s="686"/>
      <c r="DF6" s="686"/>
      <c r="DG6" s="686"/>
      <c r="DH6" s="686"/>
      <c r="DI6" s="686"/>
      <c r="DJ6" s="686"/>
      <c r="DK6" s="686"/>
      <c r="DL6" s="686"/>
      <c r="DM6" s="686"/>
      <c r="DN6" s="686"/>
      <c r="DO6" s="686"/>
      <c r="DP6" s="687"/>
      <c r="DQ6" s="694">
        <v>416782</v>
      </c>
      <c r="DR6" s="686"/>
      <c r="DS6" s="686"/>
      <c r="DT6" s="686"/>
      <c r="DU6" s="686"/>
      <c r="DV6" s="686"/>
      <c r="DW6" s="686"/>
      <c r="DX6" s="686"/>
      <c r="DY6" s="686"/>
      <c r="DZ6" s="686"/>
      <c r="EA6" s="686"/>
      <c r="EB6" s="686"/>
      <c r="EC6" s="695"/>
    </row>
    <row r="7" spans="2:143" ht="11.25" customHeight="1">
      <c r="B7" s="682" t="s">
        <v>239</v>
      </c>
      <c r="C7" s="683"/>
      <c r="D7" s="683"/>
      <c r="E7" s="683"/>
      <c r="F7" s="683"/>
      <c r="G7" s="683"/>
      <c r="H7" s="683"/>
      <c r="I7" s="683"/>
      <c r="J7" s="683"/>
      <c r="K7" s="683"/>
      <c r="L7" s="683"/>
      <c r="M7" s="683"/>
      <c r="N7" s="683"/>
      <c r="O7" s="683"/>
      <c r="P7" s="683"/>
      <c r="Q7" s="684"/>
      <c r="R7" s="685">
        <v>23770</v>
      </c>
      <c r="S7" s="686"/>
      <c r="T7" s="686"/>
      <c r="U7" s="686"/>
      <c r="V7" s="686"/>
      <c r="W7" s="686"/>
      <c r="X7" s="686"/>
      <c r="Y7" s="687"/>
      <c r="Z7" s="688">
        <v>0</v>
      </c>
      <c r="AA7" s="688"/>
      <c r="AB7" s="688"/>
      <c r="AC7" s="688"/>
      <c r="AD7" s="689">
        <v>23770</v>
      </c>
      <c r="AE7" s="689"/>
      <c r="AF7" s="689"/>
      <c r="AG7" s="689"/>
      <c r="AH7" s="689"/>
      <c r="AI7" s="689"/>
      <c r="AJ7" s="689"/>
      <c r="AK7" s="689"/>
      <c r="AL7" s="690">
        <v>0.1</v>
      </c>
      <c r="AM7" s="691"/>
      <c r="AN7" s="691"/>
      <c r="AO7" s="692"/>
      <c r="AP7" s="682" t="s">
        <v>240</v>
      </c>
      <c r="AQ7" s="683"/>
      <c r="AR7" s="683"/>
      <c r="AS7" s="683"/>
      <c r="AT7" s="683"/>
      <c r="AU7" s="683"/>
      <c r="AV7" s="683"/>
      <c r="AW7" s="683"/>
      <c r="AX7" s="683"/>
      <c r="AY7" s="683"/>
      <c r="AZ7" s="683"/>
      <c r="BA7" s="683"/>
      <c r="BB7" s="683"/>
      <c r="BC7" s="683"/>
      <c r="BD7" s="683"/>
      <c r="BE7" s="683"/>
      <c r="BF7" s="684"/>
      <c r="BG7" s="685">
        <v>14389922</v>
      </c>
      <c r="BH7" s="686"/>
      <c r="BI7" s="686"/>
      <c r="BJ7" s="686"/>
      <c r="BK7" s="686"/>
      <c r="BL7" s="686"/>
      <c r="BM7" s="686"/>
      <c r="BN7" s="687"/>
      <c r="BO7" s="688">
        <v>49.7</v>
      </c>
      <c r="BP7" s="688"/>
      <c r="BQ7" s="688"/>
      <c r="BR7" s="688"/>
      <c r="BS7" s="689">
        <v>224563</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30950499</v>
      </c>
      <c r="CS7" s="686"/>
      <c r="CT7" s="686"/>
      <c r="CU7" s="686"/>
      <c r="CV7" s="686"/>
      <c r="CW7" s="686"/>
      <c r="CX7" s="686"/>
      <c r="CY7" s="687"/>
      <c r="CZ7" s="688">
        <v>30.7</v>
      </c>
      <c r="DA7" s="688"/>
      <c r="DB7" s="688"/>
      <c r="DC7" s="688"/>
      <c r="DD7" s="694">
        <v>1028564</v>
      </c>
      <c r="DE7" s="686"/>
      <c r="DF7" s="686"/>
      <c r="DG7" s="686"/>
      <c r="DH7" s="686"/>
      <c r="DI7" s="686"/>
      <c r="DJ7" s="686"/>
      <c r="DK7" s="686"/>
      <c r="DL7" s="686"/>
      <c r="DM7" s="686"/>
      <c r="DN7" s="686"/>
      <c r="DO7" s="686"/>
      <c r="DP7" s="687"/>
      <c r="DQ7" s="694">
        <v>5306014</v>
      </c>
      <c r="DR7" s="686"/>
      <c r="DS7" s="686"/>
      <c r="DT7" s="686"/>
      <c r="DU7" s="686"/>
      <c r="DV7" s="686"/>
      <c r="DW7" s="686"/>
      <c r="DX7" s="686"/>
      <c r="DY7" s="686"/>
      <c r="DZ7" s="686"/>
      <c r="EA7" s="686"/>
      <c r="EB7" s="686"/>
      <c r="EC7" s="695"/>
    </row>
    <row r="8" spans="2:143" ht="11.25" customHeight="1">
      <c r="B8" s="682" t="s">
        <v>242</v>
      </c>
      <c r="C8" s="683"/>
      <c r="D8" s="683"/>
      <c r="E8" s="683"/>
      <c r="F8" s="683"/>
      <c r="G8" s="683"/>
      <c r="H8" s="683"/>
      <c r="I8" s="683"/>
      <c r="J8" s="683"/>
      <c r="K8" s="683"/>
      <c r="L8" s="683"/>
      <c r="M8" s="683"/>
      <c r="N8" s="683"/>
      <c r="O8" s="683"/>
      <c r="P8" s="683"/>
      <c r="Q8" s="684"/>
      <c r="R8" s="685">
        <v>125669</v>
      </c>
      <c r="S8" s="686"/>
      <c r="T8" s="686"/>
      <c r="U8" s="686"/>
      <c r="V8" s="686"/>
      <c r="W8" s="686"/>
      <c r="X8" s="686"/>
      <c r="Y8" s="687"/>
      <c r="Z8" s="688">
        <v>0.1</v>
      </c>
      <c r="AA8" s="688"/>
      <c r="AB8" s="688"/>
      <c r="AC8" s="688"/>
      <c r="AD8" s="689">
        <v>125669</v>
      </c>
      <c r="AE8" s="689"/>
      <c r="AF8" s="689"/>
      <c r="AG8" s="689"/>
      <c r="AH8" s="689"/>
      <c r="AI8" s="689"/>
      <c r="AJ8" s="689"/>
      <c r="AK8" s="689"/>
      <c r="AL8" s="690">
        <v>0.3</v>
      </c>
      <c r="AM8" s="691"/>
      <c r="AN8" s="691"/>
      <c r="AO8" s="692"/>
      <c r="AP8" s="682" t="s">
        <v>243</v>
      </c>
      <c r="AQ8" s="683"/>
      <c r="AR8" s="683"/>
      <c r="AS8" s="683"/>
      <c r="AT8" s="683"/>
      <c r="AU8" s="683"/>
      <c r="AV8" s="683"/>
      <c r="AW8" s="683"/>
      <c r="AX8" s="683"/>
      <c r="AY8" s="683"/>
      <c r="AZ8" s="683"/>
      <c r="BA8" s="683"/>
      <c r="BB8" s="683"/>
      <c r="BC8" s="683"/>
      <c r="BD8" s="683"/>
      <c r="BE8" s="683"/>
      <c r="BF8" s="684"/>
      <c r="BG8" s="685">
        <v>418143</v>
      </c>
      <c r="BH8" s="686"/>
      <c r="BI8" s="686"/>
      <c r="BJ8" s="686"/>
      <c r="BK8" s="686"/>
      <c r="BL8" s="686"/>
      <c r="BM8" s="686"/>
      <c r="BN8" s="687"/>
      <c r="BO8" s="688">
        <v>1.4</v>
      </c>
      <c r="BP8" s="688"/>
      <c r="BQ8" s="688"/>
      <c r="BR8" s="688"/>
      <c r="BS8" s="694" t="s">
        <v>132</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33872977</v>
      </c>
      <c r="CS8" s="686"/>
      <c r="CT8" s="686"/>
      <c r="CU8" s="686"/>
      <c r="CV8" s="686"/>
      <c r="CW8" s="686"/>
      <c r="CX8" s="686"/>
      <c r="CY8" s="687"/>
      <c r="CZ8" s="688">
        <v>33.6</v>
      </c>
      <c r="DA8" s="688"/>
      <c r="DB8" s="688"/>
      <c r="DC8" s="688"/>
      <c r="DD8" s="694">
        <v>1342799</v>
      </c>
      <c r="DE8" s="686"/>
      <c r="DF8" s="686"/>
      <c r="DG8" s="686"/>
      <c r="DH8" s="686"/>
      <c r="DI8" s="686"/>
      <c r="DJ8" s="686"/>
      <c r="DK8" s="686"/>
      <c r="DL8" s="686"/>
      <c r="DM8" s="686"/>
      <c r="DN8" s="686"/>
      <c r="DO8" s="686"/>
      <c r="DP8" s="687"/>
      <c r="DQ8" s="694">
        <v>15022822</v>
      </c>
      <c r="DR8" s="686"/>
      <c r="DS8" s="686"/>
      <c r="DT8" s="686"/>
      <c r="DU8" s="686"/>
      <c r="DV8" s="686"/>
      <c r="DW8" s="686"/>
      <c r="DX8" s="686"/>
      <c r="DY8" s="686"/>
      <c r="DZ8" s="686"/>
      <c r="EA8" s="686"/>
      <c r="EB8" s="686"/>
      <c r="EC8" s="695"/>
    </row>
    <row r="9" spans="2:143" ht="11.25" customHeight="1">
      <c r="B9" s="682" t="s">
        <v>245</v>
      </c>
      <c r="C9" s="683"/>
      <c r="D9" s="683"/>
      <c r="E9" s="683"/>
      <c r="F9" s="683"/>
      <c r="G9" s="683"/>
      <c r="H9" s="683"/>
      <c r="I9" s="683"/>
      <c r="J9" s="683"/>
      <c r="K9" s="683"/>
      <c r="L9" s="683"/>
      <c r="M9" s="683"/>
      <c r="N9" s="683"/>
      <c r="O9" s="683"/>
      <c r="P9" s="683"/>
      <c r="Q9" s="684"/>
      <c r="R9" s="685">
        <v>150297</v>
      </c>
      <c r="S9" s="686"/>
      <c r="T9" s="686"/>
      <c r="U9" s="686"/>
      <c r="V9" s="686"/>
      <c r="W9" s="686"/>
      <c r="X9" s="686"/>
      <c r="Y9" s="687"/>
      <c r="Z9" s="688">
        <v>0.1</v>
      </c>
      <c r="AA9" s="688"/>
      <c r="AB9" s="688"/>
      <c r="AC9" s="688"/>
      <c r="AD9" s="689">
        <v>150297</v>
      </c>
      <c r="AE9" s="689"/>
      <c r="AF9" s="689"/>
      <c r="AG9" s="689"/>
      <c r="AH9" s="689"/>
      <c r="AI9" s="689"/>
      <c r="AJ9" s="689"/>
      <c r="AK9" s="689"/>
      <c r="AL9" s="690">
        <v>0.4</v>
      </c>
      <c r="AM9" s="691"/>
      <c r="AN9" s="691"/>
      <c r="AO9" s="692"/>
      <c r="AP9" s="682" t="s">
        <v>246</v>
      </c>
      <c r="AQ9" s="683"/>
      <c r="AR9" s="683"/>
      <c r="AS9" s="683"/>
      <c r="AT9" s="683"/>
      <c r="AU9" s="683"/>
      <c r="AV9" s="683"/>
      <c r="AW9" s="683"/>
      <c r="AX9" s="683"/>
      <c r="AY9" s="683"/>
      <c r="AZ9" s="683"/>
      <c r="BA9" s="683"/>
      <c r="BB9" s="683"/>
      <c r="BC9" s="683"/>
      <c r="BD9" s="683"/>
      <c r="BE9" s="683"/>
      <c r="BF9" s="684"/>
      <c r="BG9" s="685">
        <v>12376074</v>
      </c>
      <c r="BH9" s="686"/>
      <c r="BI9" s="686"/>
      <c r="BJ9" s="686"/>
      <c r="BK9" s="686"/>
      <c r="BL9" s="686"/>
      <c r="BM9" s="686"/>
      <c r="BN9" s="687"/>
      <c r="BO9" s="688">
        <v>42.8</v>
      </c>
      <c r="BP9" s="688"/>
      <c r="BQ9" s="688"/>
      <c r="BR9" s="688"/>
      <c r="BS9" s="694" t="s">
        <v>132</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7326147</v>
      </c>
      <c r="CS9" s="686"/>
      <c r="CT9" s="686"/>
      <c r="CU9" s="686"/>
      <c r="CV9" s="686"/>
      <c r="CW9" s="686"/>
      <c r="CX9" s="686"/>
      <c r="CY9" s="687"/>
      <c r="CZ9" s="688">
        <v>7.3</v>
      </c>
      <c r="DA9" s="688"/>
      <c r="DB9" s="688"/>
      <c r="DC9" s="688"/>
      <c r="DD9" s="694">
        <v>497029</v>
      </c>
      <c r="DE9" s="686"/>
      <c r="DF9" s="686"/>
      <c r="DG9" s="686"/>
      <c r="DH9" s="686"/>
      <c r="DI9" s="686"/>
      <c r="DJ9" s="686"/>
      <c r="DK9" s="686"/>
      <c r="DL9" s="686"/>
      <c r="DM9" s="686"/>
      <c r="DN9" s="686"/>
      <c r="DO9" s="686"/>
      <c r="DP9" s="687"/>
      <c r="DQ9" s="694">
        <v>6130189</v>
      </c>
      <c r="DR9" s="686"/>
      <c r="DS9" s="686"/>
      <c r="DT9" s="686"/>
      <c r="DU9" s="686"/>
      <c r="DV9" s="686"/>
      <c r="DW9" s="686"/>
      <c r="DX9" s="686"/>
      <c r="DY9" s="686"/>
      <c r="DZ9" s="686"/>
      <c r="EA9" s="686"/>
      <c r="EB9" s="686"/>
      <c r="EC9" s="695"/>
    </row>
    <row r="10" spans="2:143" ht="11.25" customHeight="1">
      <c r="B10" s="682" t="s">
        <v>248</v>
      </c>
      <c r="C10" s="683"/>
      <c r="D10" s="683"/>
      <c r="E10" s="683"/>
      <c r="F10" s="683"/>
      <c r="G10" s="683"/>
      <c r="H10" s="683"/>
      <c r="I10" s="683"/>
      <c r="J10" s="683"/>
      <c r="K10" s="683"/>
      <c r="L10" s="683"/>
      <c r="M10" s="683"/>
      <c r="N10" s="683"/>
      <c r="O10" s="683"/>
      <c r="P10" s="683"/>
      <c r="Q10" s="684"/>
      <c r="R10" s="685" t="s">
        <v>249</v>
      </c>
      <c r="S10" s="686"/>
      <c r="T10" s="686"/>
      <c r="U10" s="686"/>
      <c r="V10" s="686"/>
      <c r="W10" s="686"/>
      <c r="X10" s="686"/>
      <c r="Y10" s="687"/>
      <c r="Z10" s="688" t="s">
        <v>132</v>
      </c>
      <c r="AA10" s="688"/>
      <c r="AB10" s="688"/>
      <c r="AC10" s="688"/>
      <c r="AD10" s="689" t="s">
        <v>132</v>
      </c>
      <c r="AE10" s="689"/>
      <c r="AF10" s="689"/>
      <c r="AG10" s="689"/>
      <c r="AH10" s="689"/>
      <c r="AI10" s="689"/>
      <c r="AJ10" s="689"/>
      <c r="AK10" s="689"/>
      <c r="AL10" s="690" t="s">
        <v>132</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531877</v>
      </c>
      <c r="BH10" s="686"/>
      <c r="BI10" s="686"/>
      <c r="BJ10" s="686"/>
      <c r="BK10" s="686"/>
      <c r="BL10" s="686"/>
      <c r="BM10" s="686"/>
      <c r="BN10" s="687"/>
      <c r="BO10" s="688">
        <v>1.8</v>
      </c>
      <c r="BP10" s="688"/>
      <c r="BQ10" s="688"/>
      <c r="BR10" s="688"/>
      <c r="BS10" s="694" t="s">
        <v>249</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v>95187</v>
      </c>
      <c r="CS10" s="686"/>
      <c r="CT10" s="686"/>
      <c r="CU10" s="686"/>
      <c r="CV10" s="686"/>
      <c r="CW10" s="686"/>
      <c r="CX10" s="686"/>
      <c r="CY10" s="687"/>
      <c r="CZ10" s="688">
        <v>0.1</v>
      </c>
      <c r="DA10" s="688"/>
      <c r="DB10" s="688"/>
      <c r="DC10" s="688"/>
      <c r="DD10" s="694" t="s">
        <v>132</v>
      </c>
      <c r="DE10" s="686"/>
      <c r="DF10" s="686"/>
      <c r="DG10" s="686"/>
      <c r="DH10" s="686"/>
      <c r="DI10" s="686"/>
      <c r="DJ10" s="686"/>
      <c r="DK10" s="686"/>
      <c r="DL10" s="686"/>
      <c r="DM10" s="686"/>
      <c r="DN10" s="686"/>
      <c r="DO10" s="686"/>
      <c r="DP10" s="687"/>
      <c r="DQ10" s="694">
        <v>65169</v>
      </c>
      <c r="DR10" s="686"/>
      <c r="DS10" s="686"/>
      <c r="DT10" s="686"/>
      <c r="DU10" s="686"/>
      <c r="DV10" s="686"/>
      <c r="DW10" s="686"/>
      <c r="DX10" s="686"/>
      <c r="DY10" s="686"/>
      <c r="DZ10" s="686"/>
      <c r="EA10" s="686"/>
      <c r="EB10" s="686"/>
      <c r="EC10" s="695"/>
    </row>
    <row r="11" spans="2:143" ht="11.25" customHeight="1">
      <c r="B11" s="682" t="s">
        <v>252</v>
      </c>
      <c r="C11" s="683"/>
      <c r="D11" s="683"/>
      <c r="E11" s="683"/>
      <c r="F11" s="683"/>
      <c r="G11" s="683"/>
      <c r="H11" s="683"/>
      <c r="I11" s="683"/>
      <c r="J11" s="683"/>
      <c r="K11" s="683"/>
      <c r="L11" s="683"/>
      <c r="M11" s="683"/>
      <c r="N11" s="683"/>
      <c r="O11" s="683"/>
      <c r="P11" s="683"/>
      <c r="Q11" s="684"/>
      <c r="R11" s="685">
        <v>4535126</v>
      </c>
      <c r="S11" s="686"/>
      <c r="T11" s="686"/>
      <c r="U11" s="686"/>
      <c r="V11" s="686"/>
      <c r="W11" s="686"/>
      <c r="X11" s="686"/>
      <c r="Y11" s="687"/>
      <c r="Z11" s="690">
        <v>4.3</v>
      </c>
      <c r="AA11" s="691"/>
      <c r="AB11" s="691"/>
      <c r="AC11" s="703"/>
      <c r="AD11" s="694">
        <v>4535126</v>
      </c>
      <c r="AE11" s="686"/>
      <c r="AF11" s="686"/>
      <c r="AG11" s="686"/>
      <c r="AH11" s="686"/>
      <c r="AI11" s="686"/>
      <c r="AJ11" s="686"/>
      <c r="AK11" s="687"/>
      <c r="AL11" s="690">
        <v>10.7</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1063828</v>
      </c>
      <c r="BH11" s="686"/>
      <c r="BI11" s="686"/>
      <c r="BJ11" s="686"/>
      <c r="BK11" s="686"/>
      <c r="BL11" s="686"/>
      <c r="BM11" s="686"/>
      <c r="BN11" s="687"/>
      <c r="BO11" s="688">
        <v>3.7</v>
      </c>
      <c r="BP11" s="688"/>
      <c r="BQ11" s="688"/>
      <c r="BR11" s="688"/>
      <c r="BS11" s="694">
        <v>224563</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405095</v>
      </c>
      <c r="CS11" s="686"/>
      <c r="CT11" s="686"/>
      <c r="CU11" s="686"/>
      <c r="CV11" s="686"/>
      <c r="CW11" s="686"/>
      <c r="CX11" s="686"/>
      <c r="CY11" s="687"/>
      <c r="CZ11" s="688">
        <v>0.4</v>
      </c>
      <c r="DA11" s="688"/>
      <c r="DB11" s="688"/>
      <c r="DC11" s="688"/>
      <c r="DD11" s="694">
        <v>63004</v>
      </c>
      <c r="DE11" s="686"/>
      <c r="DF11" s="686"/>
      <c r="DG11" s="686"/>
      <c r="DH11" s="686"/>
      <c r="DI11" s="686"/>
      <c r="DJ11" s="686"/>
      <c r="DK11" s="686"/>
      <c r="DL11" s="686"/>
      <c r="DM11" s="686"/>
      <c r="DN11" s="686"/>
      <c r="DO11" s="686"/>
      <c r="DP11" s="687"/>
      <c r="DQ11" s="694">
        <v>282485</v>
      </c>
      <c r="DR11" s="686"/>
      <c r="DS11" s="686"/>
      <c r="DT11" s="686"/>
      <c r="DU11" s="686"/>
      <c r="DV11" s="686"/>
      <c r="DW11" s="686"/>
      <c r="DX11" s="686"/>
      <c r="DY11" s="686"/>
      <c r="DZ11" s="686"/>
      <c r="EA11" s="686"/>
      <c r="EB11" s="686"/>
      <c r="EC11" s="695"/>
    </row>
    <row r="12" spans="2:143" ht="11.25" customHeight="1">
      <c r="B12" s="682" t="s">
        <v>255</v>
      </c>
      <c r="C12" s="683"/>
      <c r="D12" s="683"/>
      <c r="E12" s="683"/>
      <c r="F12" s="683"/>
      <c r="G12" s="683"/>
      <c r="H12" s="683"/>
      <c r="I12" s="683"/>
      <c r="J12" s="683"/>
      <c r="K12" s="683"/>
      <c r="L12" s="683"/>
      <c r="M12" s="683"/>
      <c r="N12" s="683"/>
      <c r="O12" s="683"/>
      <c r="P12" s="683"/>
      <c r="Q12" s="684"/>
      <c r="R12" s="685" t="s">
        <v>249</v>
      </c>
      <c r="S12" s="686"/>
      <c r="T12" s="686"/>
      <c r="U12" s="686"/>
      <c r="V12" s="686"/>
      <c r="W12" s="686"/>
      <c r="X12" s="686"/>
      <c r="Y12" s="687"/>
      <c r="Z12" s="688" t="s">
        <v>132</v>
      </c>
      <c r="AA12" s="688"/>
      <c r="AB12" s="688"/>
      <c r="AC12" s="688"/>
      <c r="AD12" s="689" t="s">
        <v>132</v>
      </c>
      <c r="AE12" s="689"/>
      <c r="AF12" s="689"/>
      <c r="AG12" s="689"/>
      <c r="AH12" s="689"/>
      <c r="AI12" s="689"/>
      <c r="AJ12" s="689"/>
      <c r="AK12" s="689"/>
      <c r="AL12" s="690" t="s">
        <v>132</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11340640</v>
      </c>
      <c r="BH12" s="686"/>
      <c r="BI12" s="686"/>
      <c r="BJ12" s="686"/>
      <c r="BK12" s="686"/>
      <c r="BL12" s="686"/>
      <c r="BM12" s="686"/>
      <c r="BN12" s="687"/>
      <c r="BO12" s="688">
        <v>39.200000000000003</v>
      </c>
      <c r="BP12" s="688"/>
      <c r="BQ12" s="688"/>
      <c r="BR12" s="688"/>
      <c r="BS12" s="694" t="s">
        <v>132</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1490807</v>
      </c>
      <c r="CS12" s="686"/>
      <c r="CT12" s="686"/>
      <c r="CU12" s="686"/>
      <c r="CV12" s="686"/>
      <c r="CW12" s="686"/>
      <c r="CX12" s="686"/>
      <c r="CY12" s="687"/>
      <c r="CZ12" s="688">
        <v>1.5</v>
      </c>
      <c r="DA12" s="688"/>
      <c r="DB12" s="688"/>
      <c r="DC12" s="688"/>
      <c r="DD12" s="694">
        <v>15635</v>
      </c>
      <c r="DE12" s="686"/>
      <c r="DF12" s="686"/>
      <c r="DG12" s="686"/>
      <c r="DH12" s="686"/>
      <c r="DI12" s="686"/>
      <c r="DJ12" s="686"/>
      <c r="DK12" s="686"/>
      <c r="DL12" s="686"/>
      <c r="DM12" s="686"/>
      <c r="DN12" s="686"/>
      <c r="DO12" s="686"/>
      <c r="DP12" s="687"/>
      <c r="DQ12" s="694">
        <v>1196675</v>
      </c>
      <c r="DR12" s="686"/>
      <c r="DS12" s="686"/>
      <c r="DT12" s="686"/>
      <c r="DU12" s="686"/>
      <c r="DV12" s="686"/>
      <c r="DW12" s="686"/>
      <c r="DX12" s="686"/>
      <c r="DY12" s="686"/>
      <c r="DZ12" s="686"/>
      <c r="EA12" s="686"/>
      <c r="EB12" s="686"/>
      <c r="EC12" s="695"/>
    </row>
    <row r="13" spans="2:143" ht="11.25" customHeight="1">
      <c r="B13" s="682" t="s">
        <v>258</v>
      </c>
      <c r="C13" s="683"/>
      <c r="D13" s="683"/>
      <c r="E13" s="683"/>
      <c r="F13" s="683"/>
      <c r="G13" s="683"/>
      <c r="H13" s="683"/>
      <c r="I13" s="683"/>
      <c r="J13" s="683"/>
      <c r="K13" s="683"/>
      <c r="L13" s="683"/>
      <c r="M13" s="683"/>
      <c r="N13" s="683"/>
      <c r="O13" s="683"/>
      <c r="P13" s="683"/>
      <c r="Q13" s="684"/>
      <c r="R13" s="685" t="s">
        <v>132</v>
      </c>
      <c r="S13" s="686"/>
      <c r="T13" s="686"/>
      <c r="U13" s="686"/>
      <c r="V13" s="686"/>
      <c r="W13" s="686"/>
      <c r="X13" s="686"/>
      <c r="Y13" s="687"/>
      <c r="Z13" s="688" t="s">
        <v>259</v>
      </c>
      <c r="AA13" s="688"/>
      <c r="AB13" s="688"/>
      <c r="AC13" s="688"/>
      <c r="AD13" s="689" t="s">
        <v>132</v>
      </c>
      <c r="AE13" s="689"/>
      <c r="AF13" s="689"/>
      <c r="AG13" s="689"/>
      <c r="AH13" s="689"/>
      <c r="AI13" s="689"/>
      <c r="AJ13" s="689"/>
      <c r="AK13" s="689"/>
      <c r="AL13" s="690" t="s">
        <v>249</v>
      </c>
      <c r="AM13" s="691"/>
      <c r="AN13" s="691"/>
      <c r="AO13" s="692"/>
      <c r="AP13" s="682" t="s">
        <v>260</v>
      </c>
      <c r="AQ13" s="683"/>
      <c r="AR13" s="683"/>
      <c r="AS13" s="683"/>
      <c r="AT13" s="683"/>
      <c r="AU13" s="683"/>
      <c r="AV13" s="683"/>
      <c r="AW13" s="683"/>
      <c r="AX13" s="683"/>
      <c r="AY13" s="683"/>
      <c r="AZ13" s="683"/>
      <c r="BA13" s="683"/>
      <c r="BB13" s="683"/>
      <c r="BC13" s="683"/>
      <c r="BD13" s="683"/>
      <c r="BE13" s="683"/>
      <c r="BF13" s="684"/>
      <c r="BG13" s="685">
        <v>11299259</v>
      </c>
      <c r="BH13" s="686"/>
      <c r="BI13" s="686"/>
      <c r="BJ13" s="686"/>
      <c r="BK13" s="686"/>
      <c r="BL13" s="686"/>
      <c r="BM13" s="686"/>
      <c r="BN13" s="687"/>
      <c r="BO13" s="688">
        <v>39</v>
      </c>
      <c r="BP13" s="688"/>
      <c r="BQ13" s="688"/>
      <c r="BR13" s="688"/>
      <c r="BS13" s="694" t="s">
        <v>132</v>
      </c>
      <c r="BT13" s="686"/>
      <c r="BU13" s="686"/>
      <c r="BV13" s="686"/>
      <c r="BW13" s="686"/>
      <c r="BX13" s="686"/>
      <c r="BY13" s="686"/>
      <c r="BZ13" s="686"/>
      <c r="CA13" s="686"/>
      <c r="CB13" s="695"/>
      <c r="CD13" s="700" t="s">
        <v>261</v>
      </c>
      <c r="CE13" s="701"/>
      <c r="CF13" s="701"/>
      <c r="CG13" s="701"/>
      <c r="CH13" s="701"/>
      <c r="CI13" s="701"/>
      <c r="CJ13" s="701"/>
      <c r="CK13" s="701"/>
      <c r="CL13" s="701"/>
      <c r="CM13" s="701"/>
      <c r="CN13" s="701"/>
      <c r="CO13" s="701"/>
      <c r="CP13" s="701"/>
      <c r="CQ13" s="702"/>
      <c r="CR13" s="685">
        <v>6960602</v>
      </c>
      <c r="CS13" s="686"/>
      <c r="CT13" s="686"/>
      <c r="CU13" s="686"/>
      <c r="CV13" s="686"/>
      <c r="CW13" s="686"/>
      <c r="CX13" s="686"/>
      <c r="CY13" s="687"/>
      <c r="CZ13" s="688">
        <v>6.9</v>
      </c>
      <c r="DA13" s="688"/>
      <c r="DB13" s="688"/>
      <c r="DC13" s="688"/>
      <c r="DD13" s="694">
        <v>2659098</v>
      </c>
      <c r="DE13" s="686"/>
      <c r="DF13" s="686"/>
      <c r="DG13" s="686"/>
      <c r="DH13" s="686"/>
      <c r="DI13" s="686"/>
      <c r="DJ13" s="686"/>
      <c r="DK13" s="686"/>
      <c r="DL13" s="686"/>
      <c r="DM13" s="686"/>
      <c r="DN13" s="686"/>
      <c r="DO13" s="686"/>
      <c r="DP13" s="687"/>
      <c r="DQ13" s="694">
        <v>4948028</v>
      </c>
      <c r="DR13" s="686"/>
      <c r="DS13" s="686"/>
      <c r="DT13" s="686"/>
      <c r="DU13" s="686"/>
      <c r="DV13" s="686"/>
      <c r="DW13" s="686"/>
      <c r="DX13" s="686"/>
      <c r="DY13" s="686"/>
      <c r="DZ13" s="686"/>
      <c r="EA13" s="686"/>
      <c r="EB13" s="686"/>
      <c r="EC13" s="695"/>
    </row>
    <row r="14" spans="2:143" ht="11.25" customHeight="1">
      <c r="B14" s="682" t="s">
        <v>262</v>
      </c>
      <c r="C14" s="683"/>
      <c r="D14" s="683"/>
      <c r="E14" s="683"/>
      <c r="F14" s="683"/>
      <c r="G14" s="683"/>
      <c r="H14" s="683"/>
      <c r="I14" s="683"/>
      <c r="J14" s="683"/>
      <c r="K14" s="683"/>
      <c r="L14" s="683"/>
      <c r="M14" s="683"/>
      <c r="N14" s="683"/>
      <c r="O14" s="683"/>
      <c r="P14" s="683"/>
      <c r="Q14" s="684"/>
      <c r="R14" s="685" t="s">
        <v>249</v>
      </c>
      <c r="S14" s="686"/>
      <c r="T14" s="686"/>
      <c r="U14" s="686"/>
      <c r="V14" s="686"/>
      <c r="W14" s="686"/>
      <c r="X14" s="686"/>
      <c r="Y14" s="687"/>
      <c r="Z14" s="688" t="s">
        <v>132</v>
      </c>
      <c r="AA14" s="688"/>
      <c r="AB14" s="688"/>
      <c r="AC14" s="688"/>
      <c r="AD14" s="689" t="s">
        <v>132</v>
      </c>
      <c r="AE14" s="689"/>
      <c r="AF14" s="689"/>
      <c r="AG14" s="689"/>
      <c r="AH14" s="689"/>
      <c r="AI14" s="689"/>
      <c r="AJ14" s="689"/>
      <c r="AK14" s="689"/>
      <c r="AL14" s="690" t="s">
        <v>132</v>
      </c>
      <c r="AM14" s="691"/>
      <c r="AN14" s="691"/>
      <c r="AO14" s="692"/>
      <c r="AP14" s="682" t="s">
        <v>263</v>
      </c>
      <c r="AQ14" s="683"/>
      <c r="AR14" s="683"/>
      <c r="AS14" s="683"/>
      <c r="AT14" s="683"/>
      <c r="AU14" s="683"/>
      <c r="AV14" s="683"/>
      <c r="AW14" s="683"/>
      <c r="AX14" s="683"/>
      <c r="AY14" s="683"/>
      <c r="AZ14" s="683"/>
      <c r="BA14" s="683"/>
      <c r="BB14" s="683"/>
      <c r="BC14" s="683"/>
      <c r="BD14" s="683"/>
      <c r="BE14" s="683"/>
      <c r="BF14" s="684"/>
      <c r="BG14" s="685">
        <v>406450</v>
      </c>
      <c r="BH14" s="686"/>
      <c r="BI14" s="686"/>
      <c r="BJ14" s="686"/>
      <c r="BK14" s="686"/>
      <c r="BL14" s="686"/>
      <c r="BM14" s="686"/>
      <c r="BN14" s="687"/>
      <c r="BO14" s="688">
        <v>1.4</v>
      </c>
      <c r="BP14" s="688"/>
      <c r="BQ14" s="688"/>
      <c r="BR14" s="688"/>
      <c r="BS14" s="694" t="s">
        <v>132</v>
      </c>
      <c r="BT14" s="686"/>
      <c r="BU14" s="686"/>
      <c r="BV14" s="686"/>
      <c r="BW14" s="686"/>
      <c r="BX14" s="686"/>
      <c r="BY14" s="686"/>
      <c r="BZ14" s="686"/>
      <c r="CA14" s="686"/>
      <c r="CB14" s="695"/>
      <c r="CD14" s="700" t="s">
        <v>264</v>
      </c>
      <c r="CE14" s="701"/>
      <c r="CF14" s="701"/>
      <c r="CG14" s="701"/>
      <c r="CH14" s="701"/>
      <c r="CI14" s="701"/>
      <c r="CJ14" s="701"/>
      <c r="CK14" s="701"/>
      <c r="CL14" s="701"/>
      <c r="CM14" s="701"/>
      <c r="CN14" s="701"/>
      <c r="CO14" s="701"/>
      <c r="CP14" s="701"/>
      <c r="CQ14" s="702"/>
      <c r="CR14" s="685">
        <v>2726328</v>
      </c>
      <c r="CS14" s="686"/>
      <c r="CT14" s="686"/>
      <c r="CU14" s="686"/>
      <c r="CV14" s="686"/>
      <c r="CW14" s="686"/>
      <c r="CX14" s="686"/>
      <c r="CY14" s="687"/>
      <c r="CZ14" s="688">
        <v>2.7</v>
      </c>
      <c r="DA14" s="688"/>
      <c r="DB14" s="688"/>
      <c r="DC14" s="688"/>
      <c r="DD14" s="694">
        <v>351280</v>
      </c>
      <c r="DE14" s="686"/>
      <c r="DF14" s="686"/>
      <c r="DG14" s="686"/>
      <c r="DH14" s="686"/>
      <c r="DI14" s="686"/>
      <c r="DJ14" s="686"/>
      <c r="DK14" s="686"/>
      <c r="DL14" s="686"/>
      <c r="DM14" s="686"/>
      <c r="DN14" s="686"/>
      <c r="DO14" s="686"/>
      <c r="DP14" s="687"/>
      <c r="DQ14" s="694">
        <v>2409268</v>
      </c>
      <c r="DR14" s="686"/>
      <c r="DS14" s="686"/>
      <c r="DT14" s="686"/>
      <c r="DU14" s="686"/>
      <c r="DV14" s="686"/>
      <c r="DW14" s="686"/>
      <c r="DX14" s="686"/>
      <c r="DY14" s="686"/>
      <c r="DZ14" s="686"/>
      <c r="EA14" s="686"/>
      <c r="EB14" s="686"/>
      <c r="EC14" s="695"/>
    </row>
    <row r="15" spans="2:143" ht="11.25" customHeight="1">
      <c r="B15" s="682" t="s">
        <v>265</v>
      </c>
      <c r="C15" s="683"/>
      <c r="D15" s="683"/>
      <c r="E15" s="683"/>
      <c r="F15" s="683"/>
      <c r="G15" s="683"/>
      <c r="H15" s="683"/>
      <c r="I15" s="683"/>
      <c r="J15" s="683"/>
      <c r="K15" s="683"/>
      <c r="L15" s="683"/>
      <c r="M15" s="683"/>
      <c r="N15" s="683"/>
      <c r="O15" s="683"/>
      <c r="P15" s="683"/>
      <c r="Q15" s="684"/>
      <c r="R15" s="685" t="s">
        <v>132</v>
      </c>
      <c r="S15" s="686"/>
      <c r="T15" s="686"/>
      <c r="U15" s="686"/>
      <c r="V15" s="686"/>
      <c r="W15" s="686"/>
      <c r="X15" s="686"/>
      <c r="Y15" s="687"/>
      <c r="Z15" s="688" t="s">
        <v>259</v>
      </c>
      <c r="AA15" s="688"/>
      <c r="AB15" s="688"/>
      <c r="AC15" s="688"/>
      <c r="AD15" s="689" t="s">
        <v>132</v>
      </c>
      <c r="AE15" s="689"/>
      <c r="AF15" s="689"/>
      <c r="AG15" s="689"/>
      <c r="AH15" s="689"/>
      <c r="AI15" s="689"/>
      <c r="AJ15" s="689"/>
      <c r="AK15" s="689"/>
      <c r="AL15" s="690" t="s">
        <v>132</v>
      </c>
      <c r="AM15" s="691"/>
      <c r="AN15" s="691"/>
      <c r="AO15" s="692"/>
      <c r="AP15" s="682" t="s">
        <v>266</v>
      </c>
      <c r="AQ15" s="683"/>
      <c r="AR15" s="683"/>
      <c r="AS15" s="683"/>
      <c r="AT15" s="683"/>
      <c r="AU15" s="683"/>
      <c r="AV15" s="683"/>
      <c r="AW15" s="683"/>
      <c r="AX15" s="683"/>
      <c r="AY15" s="683"/>
      <c r="AZ15" s="683"/>
      <c r="BA15" s="683"/>
      <c r="BB15" s="683"/>
      <c r="BC15" s="683"/>
      <c r="BD15" s="683"/>
      <c r="BE15" s="683"/>
      <c r="BF15" s="684"/>
      <c r="BG15" s="685">
        <v>1415564</v>
      </c>
      <c r="BH15" s="686"/>
      <c r="BI15" s="686"/>
      <c r="BJ15" s="686"/>
      <c r="BK15" s="686"/>
      <c r="BL15" s="686"/>
      <c r="BM15" s="686"/>
      <c r="BN15" s="687"/>
      <c r="BO15" s="688">
        <v>4.9000000000000004</v>
      </c>
      <c r="BP15" s="688"/>
      <c r="BQ15" s="688"/>
      <c r="BR15" s="688"/>
      <c r="BS15" s="694" t="s">
        <v>132</v>
      </c>
      <c r="BT15" s="686"/>
      <c r="BU15" s="686"/>
      <c r="BV15" s="686"/>
      <c r="BW15" s="686"/>
      <c r="BX15" s="686"/>
      <c r="BY15" s="686"/>
      <c r="BZ15" s="686"/>
      <c r="CA15" s="686"/>
      <c r="CB15" s="695"/>
      <c r="CD15" s="700" t="s">
        <v>267</v>
      </c>
      <c r="CE15" s="701"/>
      <c r="CF15" s="701"/>
      <c r="CG15" s="701"/>
      <c r="CH15" s="701"/>
      <c r="CI15" s="701"/>
      <c r="CJ15" s="701"/>
      <c r="CK15" s="701"/>
      <c r="CL15" s="701"/>
      <c r="CM15" s="701"/>
      <c r="CN15" s="701"/>
      <c r="CO15" s="701"/>
      <c r="CP15" s="701"/>
      <c r="CQ15" s="702"/>
      <c r="CR15" s="685">
        <v>9126567</v>
      </c>
      <c r="CS15" s="686"/>
      <c r="CT15" s="686"/>
      <c r="CU15" s="686"/>
      <c r="CV15" s="686"/>
      <c r="CW15" s="686"/>
      <c r="CX15" s="686"/>
      <c r="CY15" s="687"/>
      <c r="CZ15" s="688">
        <v>9.1</v>
      </c>
      <c r="DA15" s="688"/>
      <c r="DB15" s="688"/>
      <c r="DC15" s="688"/>
      <c r="DD15" s="694">
        <v>1234476</v>
      </c>
      <c r="DE15" s="686"/>
      <c r="DF15" s="686"/>
      <c r="DG15" s="686"/>
      <c r="DH15" s="686"/>
      <c r="DI15" s="686"/>
      <c r="DJ15" s="686"/>
      <c r="DK15" s="686"/>
      <c r="DL15" s="686"/>
      <c r="DM15" s="686"/>
      <c r="DN15" s="686"/>
      <c r="DO15" s="686"/>
      <c r="DP15" s="687"/>
      <c r="DQ15" s="694">
        <v>6488935</v>
      </c>
      <c r="DR15" s="686"/>
      <c r="DS15" s="686"/>
      <c r="DT15" s="686"/>
      <c r="DU15" s="686"/>
      <c r="DV15" s="686"/>
      <c r="DW15" s="686"/>
      <c r="DX15" s="686"/>
      <c r="DY15" s="686"/>
      <c r="DZ15" s="686"/>
      <c r="EA15" s="686"/>
      <c r="EB15" s="686"/>
      <c r="EC15" s="695"/>
    </row>
    <row r="16" spans="2:143" ht="11.25" customHeight="1">
      <c r="B16" s="682" t="s">
        <v>268</v>
      </c>
      <c r="C16" s="683"/>
      <c r="D16" s="683"/>
      <c r="E16" s="683"/>
      <c r="F16" s="683"/>
      <c r="G16" s="683"/>
      <c r="H16" s="683"/>
      <c r="I16" s="683"/>
      <c r="J16" s="683"/>
      <c r="K16" s="683"/>
      <c r="L16" s="683"/>
      <c r="M16" s="683"/>
      <c r="N16" s="683"/>
      <c r="O16" s="683"/>
      <c r="P16" s="683"/>
      <c r="Q16" s="684"/>
      <c r="R16" s="685">
        <v>72881</v>
      </c>
      <c r="S16" s="686"/>
      <c r="T16" s="686"/>
      <c r="U16" s="686"/>
      <c r="V16" s="686"/>
      <c r="W16" s="686"/>
      <c r="X16" s="686"/>
      <c r="Y16" s="687"/>
      <c r="Z16" s="688">
        <v>0.1</v>
      </c>
      <c r="AA16" s="688"/>
      <c r="AB16" s="688"/>
      <c r="AC16" s="688"/>
      <c r="AD16" s="689">
        <v>72881</v>
      </c>
      <c r="AE16" s="689"/>
      <c r="AF16" s="689"/>
      <c r="AG16" s="689"/>
      <c r="AH16" s="689"/>
      <c r="AI16" s="689"/>
      <c r="AJ16" s="689"/>
      <c r="AK16" s="689"/>
      <c r="AL16" s="690">
        <v>0.2</v>
      </c>
      <c r="AM16" s="691"/>
      <c r="AN16" s="691"/>
      <c r="AO16" s="692"/>
      <c r="AP16" s="682" t="s">
        <v>269</v>
      </c>
      <c r="AQ16" s="683"/>
      <c r="AR16" s="683"/>
      <c r="AS16" s="683"/>
      <c r="AT16" s="683"/>
      <c r="AU16" s="683"/>
      <c r="AV16" s="683"/>
      <c r="AW16" s="683"/>
      <c r="AX16" s="683"/>
      <c r="AY16" s="683"/>
      <c r="AZ16" s="683"/>
      <c r="BA16" s="683"/>
      <c r="BB16" s="683"/>
      <c r="BC16" s="683"/>
      <c r="BD16" s="683"/>
      <c r="BE16" s="683"/>
      <c r="BF16" s="684"/>
      <c r="BG16" s="685" t="s">
        <v>132</v>
      </c>
      <c r="BH16" s="686"/>
      <c r="BI16" s="686"/>
      <c r="BJ16" s="686"/>
      <c r="BK16" s="686"/>
      <c r="BL16" s="686"/>
      <c r="BM16" s="686"/>
      <c r="BN16" s="687"/>
      <c r="BO16" s="688" t="s">
        <v>132</v>
      </c>
      <c r="BP16" s="688"/>
      <c r="BQ16" s="688"/>
      <c r="BR16" s="688"/>
      <c r="BS16" s="694" t="s">
        <v>132</v>
      </c>
      <c r="BT16" s="686"/>
      <c r="BU16" s="686"/>
      <c r="BV16" s="686"/>
      <c r="BW16" s="686"/>
      <c r="BX16" s="686"/>
      <c r="BY16" s="686"/>
      <c r="BZ16" s="686"/>
      <c r="CA16" s="686"/>
      <c r="CB16" s="695"/>
      <c r="CD16" s="700" t="s">
        <v>270</v>
      </c>
      <c r="CE16" s="701"/>
      <c r="CF16" s="701"/>
      <c r="CG16" s="701"/>
      <c r="CH16" s="701"/>
      <c r="CI16" s="701"/>
      <c r="CJ16" s="701"/>
      <c r="CK16" s="701"/>
      <c r="CL16" s="701"/>
      <c r="CM16" s="701"/>
      <c r="CN16" s="701"/>
      <c r="CO16" s="701"/>
      <c r="CP16" s="701"/>
      <c r="CQ16" s="702"/>
      <c r="CR16" s="685" t="s">
        <v>132</v>
      </c>
      <c r="CS16" s="686"/>
      <c r="CT16" s="686"/>
      <c r="CU16" s="686"/>
      <c r="CV16" s="686"/>
      <c r="CW16" s="686"/>
      <c r="CX16" s="686"/>
      <c r="CY16" s="687"/>
      <c r="CZ16" s="688" t="s">
        <v>132</v>
      </c>
      <c r="DA16" s="688"/>
      <c r="DB16" s="688"/>
      <c r="DC16" s="688"/>
      <c r="DD16" s="694" t="s">
        <v>132</v>
      </c>
      <c r="DE16" s="686"/>
      <c r="DF16" s="686"/>
      <c r="DG16" s="686"/>
      <c r="DH16" s="686"/>
      <c r="DI16" s="686"/>
      <c r="DJ16" s="686"/>
      <c r="DK16" s="686"/>
      <c r="DL16" s="686"/>
      <c r="DM16" s="686"/>
      <c r="DN16" s="686"/>
      <c r="DO16" s="686"/>
      <c r="DP16" s="687"/>
      <c r="DQ16" s="694" t="s">
        <v>132</v>
      </c>
      <c r="DR16" s="686"/>
      <c r="DS16" s="686"/>
      <c r="DT16" s="686"/>
      <c r="DU16" s="686"/>
      <c r="DV16" s="686"/>
      <c r="DW16" s="686"/>
      <c r="DX16" s="686"/>
      <c r="DY16" s="686"/>
      <c r="DZ16" s="686"/>
      <c r="EA16" s="686"/>
      <c r="EB16" s="686"/>
      <c r="EC16" s="695"/>
    </row>
    <row r="17" spans="2:133" ht="11.25" customHeight="1">
      <c r="B17" s="682" t="s">
        <v>271</v>
      </c>
      <c r="C17" s="683"/>
      <c r="D17" s="683"/>
      <c r="E17" s="683"/>
      <c r="F17" s="683"/>
      <c r="G17" s="683"/>
      <c r="H17" s="683"/>
      <c r="I17" s="683"/>
      <c r="J17" s="683"/>
      <c r="K17" s="683"/>
      <c r="L17" s="683"/>
      <c r="M17" s="683"/>
      <c r="N17" s="683"/>
      <c r="O17" s="683"/>
      <c r="P17" s="683"/>
      <c r="Q17" s="684"/>
      <c r="R17" s="685">
        <v>135455</v>
      </c>
      <c r="S17" s="686"/>
      <c r="T17" s="686"/>
      <c r="U17" s="686"/>
      <c r="V17" s="686"/>
      <c r="W17" s="686"/>
      <c r="X17" s="686"/>
      <c r="Y17" s="687"/>
      <c r="Z17" s="688">
        <v>0.1</v>
      </c>
      <c r="AA17" s="688"/>
      <c r="AB17" s="688"/>
      <c r="AC17" s="688"/>
      <c r="AD17" s="689">
        <v>135455</v>
      </c>
      <c r="AE17" s="689"/>
      <c r="AF17" s="689"/>
      <c r="AG17" s="689"/>
      <c r="AH17" s="689"/>
      <c r="AI17" s="689"/>
      <c r="AJ17" s="689"/>
      <c r="AK17" s="689"/>
      <c r="AL17" s="690">
        <v>0.3</v>
      </c>
      <c r="AM17" s="691"/>
      <c r="AN17" s="691"/>
      <c r="AO17" s="692"/>
      <c r="AP17" s="682" t="s">
        <v>272</v>
      </c>
      <c r="AQ17" s="683"/>
      <c r="AR17" s="683"/>
      <c r="AS17" s="683"/>
      <c r="AT17" s="683"/>
      <c r="AU17" s="683"/>
      <c r="AV17" s="683"/>
      <c r="AW17" s="683"/>
      <c r="AX17" s="683"/>
      <c r="AY17" s="683"/>
      <c r="AZ17" s="683"/>
      <c r="BA17" s="683"/>
      <c r="BB17" s="683"/>
      <c r="BC17" s="683"/>
      <c r="BD17" s="683"/>
      <c r="BE17" s="683"/>
      <c r="BF17" s="684"/>
      <c r="BG17" s="685" t="s">
        <v>259</v>
      </c>
      <c r="BH17" s="686"/>
      <c r="BI17" s="686"/>
      <c r="BJ17" s="686"/>
      <c r="BK17" s="686"/>
      <c r="BL17" s="686"/>
      <c r="BM17" s="686"/>
      <c r="BN17" s="687"/>
      <c r="BO17" s="688" t="s">
        <v>132</v>
      </c>
      <c r="BP17" s="688"/>
      <c r="BQ17" s="688"/>
      <c r="BR17" s="688"/>
      <c r="BS17" s="694" t="s">
        <v>132</v>
      </c>
      <c r="BT17" s="686"/>
      <c r="BU17" s="686"/>
      <c r="BV17" s="686"/>
      <c r="BW17" s="686"/>
      <c r="BX17" s="686"/>
      <c r="BY17" s="686"/>
      <c r="BZ17" s="686"/>
      <c r="CA17" s="686"/>
      <c r="CB17" s="695"/>
      <c r="CD17" s="700" t="s">
        <v>273</v>
      </c>
      <c r="CE17" s="701"/>
      <c r="CF17" s="701"/>
      <c r="CG17" s="701"/>
      <c r="CH17" s="701"/>
      <c r="CI17" s="701"/>
      <c r="CJ17" s="701"/>
      <c r="CK17" s="701"/>
      <c r="CL17" s="701"/>
      <c r="CM17" s="701"/>
      <c r="CN17" s="701"/>
      <c r="CO17" s="701"/>
      <c r="CP17" s="701"/>
      <c r="CQ17" s="702"/>
      <c r="CR17" s="685">
        <v>7337094</v>
      </c>
      <c r="CS17" s="686"/>
      <c r="CT17" s="686"/>
      <c r="CU17" s="686"/>
      <c r="CV17" s="686"/>
      <c r="CW17" s="686"/>
      <c r="CX17" s="686"/>
      <c r="CY17" s="687"/>
      <c r="CZ17" s="688">
        <v>7.3</v>
      </c>
      <c r="DA17" s="688"/>
      <c r="DB17" s="688"/>
      <c r="DC17" s="688"/>
      <c r="DD17" s="694" t="s">
        <v>132</v>
      </c>
      <c r="DE17" s="686"/>
      <c r="DF17" s="686"/>
      <c r="DG17" s="686"/>
      <c r="DH17" s="686"/>
      <c r="DI17" s="686"/>
      <c r="DJ17" s="686"/>
      <c r="DK17" s="686"/>
      <c r="DL17" s="686"/>
      <c r="DM17" s="686"/>
      <c r="DN17" s="686"/>
      <c r="DO17" s="686"/>
      <c r="DP17" s="687"/>
      <c r="DQ17" s="694">
        <v>7337094</v>
      </c>
      <c r="DR17" s="686"/>
      <c r="DS17" s="686"/>
      <c r="DT17" s="686"/>
      <c r="DU17" s="686"/>
      <c r="DV17" s="686"/>
      <c r="DW17" s="686"/>
      <c r="DX17" s="686"/>
      <c r="DY17" s="686"/>
      <c r="DZ17" s="686"/>
      <c r="EA17" s="686"/>
      <c r="EB17" s="686"/>
      <c r="EC17" s="695"/>
    </row>
    <row r="18" spans="2:133" ht="11.25" customHeight="1">
      <c r="B18" s="682" t="s">
        <v>274</v>
      </c>
      <c r="C18" s="683"/>
      <c r="D18" s="683"/>
      <c r="E18" s="683"/>
      <c r="F18" s="683"/>
      <c r="G18" s="683"/>
      <c r="H18" s="683"/>
      <c r="I18" s="683"/>
      <c r="J18" s="683"/>
      <c r="K18" s="683"/>
      <c r="L18" s="683"/>
      <c r="M18" s="683"/>
      <c r="N18" s="683"/>
      <c r="O18" s="683"/>
      <c r="P18" s="683"/>
      <c r="Q18" s="684"/>
      <c r="R18" s="685">
        <v>276176</v>
      </c>
      <c r="S18" s="686"/>
      <c r="T18" s="686"/>
      <c r="U18" s="686"/>
      <c r="V18" s="686"/>
      <c r="W18" s="686"/>
      <c r="X18" s="686"/>
      <c r="Y18" s="687"/>
      <c r="Z18" s="688">
        <v>0.3</v>
      </c>
      <c r="AA18" s="688"/>
      <c r="AB18" s="688"/>
      <c r="AC18" s="688"/>
      <c r="AD18" s="689">
        <v>276176</v>
      </c>
      <c r="AE18" s="689"/>
      <c r="AF18" s="689"/>
      <c r="AG18" s="689"/>
      <c r="AH18" s="689"/>
      <c r="AI18" s="689"/>
      <c r="AJ18" s="689"/>
      <c r="AK18" s="689"/>
      <c r="AL18" s="690">
        <v>0.7</v>
      </c>
      <c r="AM18" s="691"/>
      <c r="AN18" s="691"/>
      <c r="AO18" s="692"/>
      <c r="AP18" s="682" t="s">
        <v>275</v>
      </c>
      <c r="AQ18" s="683"/>
      <c r="AR18" s="683"/>
      <c r="AS18" s="683"/>
      <c r="AT18" s="683"/>
      <c r="AU18" s="683"/>
      <c r="AV18" s="683"/>
      <c r="AW18" s="683"/>
      <c r="AX18" s="683"/>
      <c r="AY18" s="683"/>
      <c r="AZ18" s="683"/>
      <c r="BA18" s="683"/>
      <c r="BB18" s="683"/>
      <c r="BC18" s="683"/>
      <c r="BD18" s="683"/>
      <c r="BE18" s="683"/>
      <c r="BF18" s="684"/>
      <c r="BG18" s="685" t="s">
        <v>132</v>
      </c>
      <c r="BH18" s="686"/>
      <c r="BI18" s="686"/>
      <c r="BJ18" s="686"/>
      <c r="BK18" s="686"/>
      <c r="BL18" s="686"/>
      <c r="BM18" s="686"/>
      <c r="BN18" s="687"/>
      <c r="BO18" s="688" t="s">
        <v>132</v>
      </c>
      <c r="BP18" s="688"/>
      <c r="BQ18" s="688"/>
      <c r="BR18" s="688"/>
      <c r="BS18" s="694" t="s">
        <v>132</v>
      </c>
      <c r="BT18" s="686"/>
      <c r="BU18" s="686"/>
      <c r="BV18" s="686"/>
      <c r="BW18" s="686"/>
      <c r="BX18" s="686"/>
      <c r="BY18" s="686"/>
      <c r="BZ18" s="686"/>
      <c r="CA18" s="686"/>
      <c r="CB18" s="695"/>
      <c r="CD18" s="700" t="s">
        <v>276</v>
      </c>
      <c r="CE18" s="701"/>
      <c r="CF18" s="701"/>
      <c r="CG18" s="701"/>
      <c r="CH18" s="701"/>
      <c r="CI18" s="701"/>
      <c r="CJ18" s="701"/>
      <c r="CK18" s="701"/>
      <c r="CL18" s="701"/>
      <c r="CM18" s="701"/>
      <c r="CN18" s="701"/>
      <c r="CO18" s="701"/>
      <c r="CP18" s="701"/>
      <c r="CQ18" s="702"/>
      <c r="CR18" s="685" t="s">
        <v>132</v>
      </c>
      <c r="CS18" s="686"/>
      <c r="CT18" s="686"/>
      <c r="CU18" s="686"/>
      <c r="CV18" s="686"/>
      <c r="CW18" s="686"/>
      <c r="CX18" s="686"/>
      <c r="CY18" s="687"/>
      <c r="CZ18" s="688" t="s">
        <v>132</v>
      </c>
      <c r="DA18" s="688"/>
      <c r="DB18" s="688"/>
      <c r="DC18" s="688"/>
      <c r="DD18" s="694" t="s">
        <v>132</v>
      </c>
      <c r="DE18" s="686"/>
      <c r="DF18" s="686"/>
      <c r="DG18" s="686"/>
      <c r="DH18" s="686"/>
      <c r="DI18" s="686"/>
      <c r="DJ18" s="686"/>
      <c r="DK18" s="686"/>
      <c r="DL18" s="686"/>
      <c r="DM18" s="686"/>
      <c r="DN18" s="686"/>
      <c r="DO18" s="686"/>
      <c r="DP18" s="687"/>
      <c r="DQ18" s="694" t="s">
        <v>132</v>
      </c>
      <c r="DR18" s="686"/>
      <c r="DS18" s="686"/>
      <c r="DT18" s="686"/>
      <c r="DU18" s="686"/>
      <c r="DV18" s="686"/>
      <c r="DW18" s="686"/>
      <c r="DX18" s="686"/>
      <c r="DY18" s="686"/>
      <c r="DZ18" s="686"/>
      <c r="EA18" s="686"/>
      <c r="EB18" s="686"/>
      <c r="EC18" s="695"/>
    </row>
    <row r="19" spans="2:133" ht="11.25" customHeight="1">
      <c r="B19" s="682" t="s">
        <v>277</v>
      </c>
      <c r="C19" s="683"/>
      <c r="D19" s="683"/>
      <c r="E19" s="683"/>
      <c r="F19" s="683"/>
      <c r="G19" s="683"/>
      <c r="H19" s="683"/>
      <c r="I19" s="683"/>
      <c r="J19" s="683"/>
      <c r="K19" s="683"/>
      <c r="L19" s="683"/>
      <c r="M19" s="683"/>
      <c r="N19" s="683"/>
      <c r="O19" s="683"/>
      <c r="P19" s="683"/>
      <c r="Q19" s="684"/>
      <c r="R19" s="685">
        <v>222362</v>
      </c>
      <c r="S19" s="686"/>
      <c r="T19" s="686"/>
      <c r="U19" s="686"/>
      <c r="V19" s="686"/>
      <c r="W19" s="686"/>
      <c r="X19" s="686"/>
      <c r="Y19" s="687"/>
      <c r="Z19" s="688">
        <v>0.2</v>
      </c>
      <c r="AA19" s="688"/>
      <c r="AB19" s="688"/>
      <c r="AC19" s="688"/>
      <c r="AD19" s="689">
        <v>222362</v>
      </c>
      <c r="AE19" s="689"/>
      <c r="AF19" s="689"/>
      <c r="AG19" s="689"/>
      <c r="AH19" s="689"/>
      <c r="AI19" s="689"/>
      <c r="AJ19" s="689"/>
      <c r="AK19" s="689"/>
      <c r="AL19" s="690">
        <v>0.5</v>
      </c>
      <c r="AM19" s="691"/>
      <c r="AN19" s="691"/>
      <c r="AO19" s="692"/>
      <c r="AP19" s="682" t="s">
        <v>278</v>
      </c>
      <c r="AQ19" s="683"/>
      <c r="AR19" s="683"/>
      <c r="AS19" s="683"/>
      <c r="AT19" s="683"/>
      <c r="AU19" s="683"/>
      <c r="AV19" s="683"/>
      <c r="AW19" s="683"/>
      <c r="AX19" s="683"/>
      <c r="AY19" s="683"/>
      <c r="AZ19" s="683"/>
      <c r="BA19" s="683"/>
      <c r="BB19" s="683"/>
      <c r="BC19" s="683"/>
      <c r="BD19" s="683"/>
      <c r="BE19" s="683"/>
      <c r="BF19" s="684"/>
      <c r="BG19" s="685">
        <v>1396108</v>
      </c>
      <c r="BH19" s="686"/>
      <c r="BI19" s="686"/>
      <c r="BJ19" s="686"/>
      <c r="BK19" s="686"/>
      <c r="BL19" s="686"/>
      <c r="BM19" s="686"/>
      <c r="BN19" s="687"/>
      <c r="BO19" s="688">
        <v>4.8</v>
      </c>
      <c r="BP19" s="688"/>
      <c r="BQ19" s="688"/>
      <c r="BR19" s="688"/>
      <c r="BS19" s="694" t="s">
        <v>132</v>
      </c>
      <c r="BT19" s="686"/>
      <c r="BU19" s="686"/>
      <c r="BV19" s="686"/>
      <c r="BW19" s="686"/>
      <c r="BX19" s="686"/>
      <c r="BY19" s="686"/>
      <c r="BZ19" s="686"/>
      <c r="CA19" s="686"/>
      <c r="CB19" s="695"/>
      <c r="CD19" s="700" t="s">
        <v>279</v>
      </c>
      <c r="CE19" s="701"/>
      <c r="CF19" s="701"/>
      <c r="CG19" s="701"/>
      <c r="CH19" s="701"/>
      <c r="CI19" s="701"/>
      <c r="CJ19" s="701"/>
      <c r="CK19" s="701"/>
      <c r="CL19" s="701"/>
      <c r="CM19" s="701"/>
      <c r="CN19" s="701"/>
      <c r="CO19" s="701"/>
      <c r="CP19" s="701"/>
      <c r="CQ19" s="702"/>
      <c r="CR19" s="685" t="s">
        <v>249</v>
      </c>
      <c r="CS19" s="686"/>
      <c r="CT19" s="686"/>
      <c r="CU19" s="686"/>
      <c r="CV19" s="686"/>
      <c r="CW19" s="686"/>
      <c r="CX19" s="686"/>
      <c r="CY19" s="687"/>
      <c r="CZ19" s="688" t="s">
        <v>132</v>
      </c>
      <c r="DA19" s="688"/>
      <c r="DB19" s="688"/>
      <c r="DC19" s="688"/>
      <c r="DD19" s="694" t="s">
        <v>132</v>
      </c>
      <c r="DE19" s="686"/>
      <c r="DF19" s="686"/>
      <c r="DG19" s="686"/>
      <c r="DH19" s="686"/>
      <c r="DI19" s="686"/>
      <c r="DJ19" s="686"/>
      <c r="DK19" s="686"/>
      <c r="DL19" s="686"/>
      <c r="DM19" s="686"/>
      <c r="DN19" s="686"/>
      <c r="DO19" s="686"/>
      <c r="DP19" s="687"/>
      <c r="DQ19" s="694" t="s">
        <v>132</v>
      </c>
      <c r="DR19" s="686"/>
      <c r="DS19" s="686"/>
      <c r="DT19" s="686"/>
      <c r="DU19" s="686"/>
      <c r="DV19" s="686"/>
      <c r="DW19" s="686"/>
      <c r="DX19" s="686"/>
      <c r="DY19" s="686"/>
      <c r="DZ19" s="686"/>
      <c r="EA19" s="686"/>
      <c r="EB19" s="686"/>
      <c r="EC19" s="695"/>
    </row>
    <row r="20" spans="2:133" ht="11.25" customHeight="1">
      <c r="B20" s="682" t="s">
        <v>280</v>
      </c>
      <c r="C20" s="683"/>
      <c r="D20" s="683"/>
      <c r="E20" s="683"/>
      <c r="F20" s="683"/>
      <c r="G20" s="683"/>
      <c r="H20" s="683"/>
      <c r="I20" s="683"/>
      <c r="J20" s="683"/>
      <c r="K20" s="683"/>
      <c r="L20" s="683"/>
      <c r="M20" s="683"/>
      <c r="N20" s="683"/>
      <c r="O20" s="683"/>
      <c r="P20" s="683"/>
      <c r="Q20" s="684"/>
      <c r="R20" s="685">
        <v>37034</v>
      </c>
      <c r="S20" s="686"/>
      <c r="T20" s="686"/>
      <c r="U20" s="686"/>
      <c r="V20" s="686"/>
      <c r="W20" s="686"/>
      <c r="X20" s="686"/>
      <c r="Y20" s="687"/>
      <c r="Z20" s="688">
        <v>0</v>
      </c>
      <c r="AA20" s="688"/>
      <c r="AB20" s="688"/>
      <c r="AC20" s="688"/>
      <c r="AD20" s="689">
        <v>37034</v>
      </c>
      <c r="AE20" s="689"/>
      <c r="AF20" s="689"/>
      <c r="AG20" s="689"/>
      <c r="AH20" s="689"/>
      <c r="AI20" s="689"/>
      <c r="AJ20" s="689"/>
      <c r="AK20" s="689"/>
      <c r="AL20" s="690">
        <v>0.1</v>
      </c>
      <c r="AM20" s="691"/>
      <c r="AN20" s="691"/>
      <c r="AO20" s="692"/>
      <c r="AP20" s="682" t="s">
        <v>281</v>
      </c>
      <c r="AQ20" s="683"/>
      <c r="AR20" s="683"/>
      <c r="AS20" s="683"/>
      <c r="AT20" s="683"/>
      <c r="AU20" s="683"/>
      <c r="AV20" s="683"/>
      <c r="AW20" s="683"/>
      <c r="AX20" s="683"/>
      <c r="AY20" s="683"/>
      <c r="AZ20" s="683"/>
      <c r="BA20" s="683"/>
      <c r="BB20" s="683"/>
      <c r="BC20" s="683"/>
      <c r="BD20" s="683"/>
      <c r="BE20" s="683"/>
      <c r="BF20" s="684"/>
      <c r="BG20" s="685">
        <v>1396108</v>
      </c>
      <c r="BH20" s="686"/>
      <c r="BI20" s="686"/>
      <c r="BJ20" s="686"/>
      <c r="BK20" s="686"/>
      <c r="BL20" s="686"/>
      <c r="BM20" s="686"/>
      <c r="BN20" s="687"/>
      <c r="BO20" s="688">
        <v>4.8</v>
      </c>
      <c r="BP20" s="688"/>
      <c r="BQ20" s="688"/>
      <c r="BR20" s="688"/>
      <c r="BS20" s="694" t="s">
        <v>132</v>
      </c>
      <c r="BT20" s="686"/>
      <c r="BU20" s="686"/>
      <c r="BV20" s="686"/>
      <c r="BW20" s="686"/>
      <c r="BX20" s="686"/>
      <c r="BY20" s="686"/>
      <c r="BZ20" s="686"/>
      <c r="CA20" s="686"/>
      <c r="CB20" s="695"/>
      <c r="CD20" s="700" t="s">
        <v>282</v>
      </c>
      <c r="CE20" s="701"/>
      <c r="CF20" s="701"/>
      <c r="CG20" s="701"/>
      <c r="CH20" s="701"/>
      <c r="CI20" s="701"/>
      <c r="CJ20" s="701"/>
      <c r="CK20" s="701"/>
      <c r="CL20" s="701"/>
      <c r="CM20" s="701"/>
      <c r="CN20" s="701"/>
      <c r="CO20" s="701"/>
      <c r="CP20" s="701"/>
      <c r="CQ20" s="702"/>
      <c r="CR20" s="685">
        <v>100708085</v>
      </c>
      <c r="CS20" s="686"/>
      <c r="CT20" s="686"/>
      <c r="CU20" s="686"/>
      <c r="CV20" s="686"/>
      <c r="CW20" s="686"/>
      <c r="CX20" s="686"/>
      <c r="CY20" s="687"/>
      <c r="CZ20" s="688">
        <v>100</v>
      </c>
      <c r="DA20" s="688"/>
      <c r="DB20" s="688"/>
      <c r="DC20" s="688"/>
      <c r="DD20" s="694">
        <v>7191885</v>
      </c>
      <c r="DE20" s="686"/>
      <c r="DF20" s="686"/>
      <c r="DG20" s="686"/>
      <c r="DH20" s="686"/>
      <c r="DI20" s="686"/>
      <c r="DJ20" s="686"/>
      <c r="DK20" s="686"/>
      <c r="DL20" s="686"/>
      <c r="DM20" s="686"/>
      <c r="DN20" s="686"/>
      <c r="DO20" s="686"/>
      <c r="DP20" s="687"/>
      <c r="DQ20" s="694">
        <v>49603461</v>
      </c>
      <c r="DR20" s="686"/>
      <c r="DS20" s="686"/>
      <c r="DT20" s="686"/>
      <c r="DU20" s="686"/>
      <c r="DV20" s="686"/>
      <c r="DW20" s="686"/>
      <c r="DX20" s="686"/>
      <c r="DY20" s="686"/>
      <c r="DZ20" s="686"/>
      <c r="EA20" s="686"/>
      <c r="EB20" s="686"/>
      <c r="EC20" s="695"/>
    </row>
    <row r="21" spans="2:133" ht="11.25" customHeight="1">
      <c r="B21" s="682" t="s">
        <v>283</v>
      </c>
      <c r="C21" s="683"/>
      <c r="D21" s="683"/>
      <c r="E21" s="683"/>
      <c r="F21" s="683"/>
      <c r="G21" s="683"/>
      <c r="H21" s="683"/>
      <c r="I21" s="683"/>
      <c r="J21" s="683"/>
      <c r="K21" s="683"/>
      <c r="L21" s="683"/>
      <c r="M21" s="683"/>
      <c r="N21" s="683"/>
      <c r="O21" s="683"/>
      <c r="P21" s="683"/>
      <c r="Q21" s="684"/>
      <c r="R21" s="685">
        <v>16780</v>
      </c>
      <c r="S21" s="686"/>
      <c r="T21" s="686"/>
      <c r="U21" s="686"/>
      <c r="V21" s="686"/>
      <c r="W21" s="686"/>
      <c r="X21" s="686"/>
      <c r="Y21" s="687"/>
      <c r="Z21" s="688">
        <v>0</v>
      </c>
      <c r="AA21" s="688"/>
      <c r="AB21" s="688"/>
      <c r="AC21" s="688"/>
      <c r="AD21" s="689">
        <v>16780</v>
      </c>
      <c r="AE21" s="689"/>
      <c r="AF21" s="689"/>
      <c r="AG21" s="689"/>
      <c r="AH21" s="689"/>
      <c r="AI21" s="689"/>
      <c r="AJ21" s="689"/>
      <c r="AK21" s="689"/>
      <c r="AL21" s="690">
        <v>0</v>
      </c>
      <c r="AM21" s="691"/>
      <c r="AN21" s="691"/>
      <c r="AO21" s="692"/>
      <c r="AP21" s="704" t="s">
        <v>284</v>
      </c>
      <c r="AQ21" s="705"/>
      <c r="AR21" s="705"/>
      <c r="AS21" s="705"/>
      <c r="AT21" s="705"/>
      <c r="AU21" s="705"/>
      <c r="AV21" s="705"/>
      <c r="AW21" s="705"/>
      <c r="AX21" s="705"/>
      <c r="AY21" s="705"/>
      <c r="AZ21" s="705"/>
      <c r="BA21" s="705"/>
      <c r="BB21" s="705"/>
      <c r="BC21" s="705"/>
      <c r="BD21" s="705"/>
      <c r="BE21" s="705"/>
      <c r="BF21" s="706"/>
      <c r="BG21" s="685" t="s">
        <v>132</v>
      </c>
      <c r="BH21" s="686"/>
      <c r="BI21" s="686"/>
      <c r="BJ21" s="686"/>
      <c r="BK21" s="686"/>
      <c r="BL21" s="686"/>
      <c r="BM21" s="686"/>
      <c r="BN21" s="687"/>
      <c r="BO21" s="688" t="s">
        <v>132</v>
      </c>
      <c r="BP21" s="688"/>
      <c r="BQ21" s="688"/>
      <c r="BR21" s="688"/>
      <c r="BS21" s="694" t="s">
        <v>132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285</v>
      </c>
      <c r="C22" s="683"/>
      <c r="D22" s="683"/>
      <c r="E22" s="683"/>
      <c r="F22" s="683"/>
      <c r="G22" s="683"/>
      <c r="H22" s="683"/>
      <c r="I22" s="683"/>
      <c r="J22" s="683"/>
      <c r="K22" s="683"/>
      <c r="L22" s="683"/>
      <c r="M22" s="683"/>
      <c r="N22" s="683"/>
      <c r="O22" s="683"/>
      <c r="P22" s="683"/>
      <c r="Q22" s="684"/>
      <c r="R22" s="685">
        <v>9184195</v>
      </c>
      <c r="S22" s="686"/>
      <c r="T22" s="686"/>
      <c r="U22" s="686"/>
      <c r="V22" s="686"/>
      <c r="W22" s="686"/>
      <c r="X22" s="686"/>
      <c r="Y22" s="687"/>
      <c r="Z22" s="688">
        <v>8.8000000000000007</v>
      </c>
      <c r="AA22" s="688"/>
      <c r="AB22" s="688"/>
      <c r="AC22" s="688"/>
      <c r="AD22" s="689">
        <v>8792370</v>
      </c>
      <c r="AE22" s="689"/>
      <c r="AF22" s="689"/>
      <c r="AG22" s="689"/>
      <c r="AH22" s="689"/>
      <c r="AI22" s="689"/>
      <c r="AJ22" s="689"/>
      <c r="AK22" s="689"/>
      <c r="AL22" s="690">
        <v>20.8</v>
      </c>
      <c r="AM22" s="691"/>
      <c r="AN22" s="691"/>
      <c r="AO22" s="692"/>
      <c r="AP22" s="704" t="s">
        <v>286</v>
      </c>
      <c r="AQ22" s="705"/>
      <c r="AR22" s="705"/>
      <c r="AS22" s="705"/>
      <c r="AT22" s="705"/>
      <c r="AU22" s="705"/>
      <c r="AV22" s="705"/>
      <c r="AW22" s="705"/>
      <c r="AX22" s="705"/>
      <c r="AY22" s="705"/>
      <c r="AZ22" s="705"/>
      <c r="BA22" s="705"/>
      <c r="BB22" s="705"/>
      <c r="BC22" s="705"/>
      <c r="BD22" s="705"/>
      <c r="BE22" s="705"/>
      <c r="BF22" s="706"/>
      <c r="BG22" s="685" t="s">
        <v>259</v>
      </c>
      <c r="BH22" s="686"/>
      <c r="BI22" s="686"/>
      <c r="BJ22" s="686"/>
      <c r="BK22" s="686"/>
      <c r="BL22" s="686"/>
      <c r="BM22" s="686"/>
      <c r="BN22" s="687"/>
      <c r="BO22" s="688" t="s">
        <v>132</v>
      </c>
      <c r="BP22" s="688"/>
      <c r="BQ22" s="688"/>
      <c r="BR22" s="688"/>
      <c r="BS22" s="694" t="s">
        <v>249</v>
      </c>
      <c r="BT22" s="686"/>
      <c r="BU22" s="686"/>
      <c r="BV22" s="686"/>
      <c r="BW22" s="686"/>
      <c r="BX22" s="686"/>
      <c r="BY22" s="686"/>
      <c r="BZ22" s="686"/>
      <c r="CA22" s="686"/>
      <c r="CB22" s="695"/>
      <c r="CD22" s="667" t="s">
        <v>287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288</v>
      </c>
      <c r="C23" s="683"/>
      <c r="D23" s="683"/>
      <c r="E23" s="683"/>
      <c r="F23" s="683"/>
      <c r="G23" s="683"/>
      <c r="H23" s="683"/>
      <c r="I23" s="683"/>
      <c r="J23" s="683"/>
      <c r="K23" s="683"/>
      <c r="L23" s="683"/>
      <c r="M23" s="683"/>
      <c r="N23" s="683"/>
      <c r="O23" s="683"/>
      <c r="P23" s="683"/>
      <c r="Q23" s="684"/>
      <c r="R23" s="685">
        <v>8792370</v>
      </c>
      <c r="S23" s="686"/>
      <c r="T23" s="686"/>
      <c r="U23" s="686"/>
      <c r="V23" s="686"/>
      <c r="W23" s="686"/>
      <c r="X23" s="686"/>
      <c r="Y23" s="687"/>
      <c r="Z23" s="688">
        <v>8.4</v>
      </c>
      <c r="AA23" s="688"/>
      <c r="AB23" s="688"/>
      <c r="AC23" s="688"/>
      <c r="AD23" s="689">
        <v>8792370</v>
      </c>
      <c r="AE23" s="689"/>
      <c r="AF23" s="689"/>
      <c r="AG23" s="689"/>
      <c r="AH23" s="689"/>
      <c r="AI23" s="689"/>
      <c r="AJ23" s="689"/>
      <c r="AK23" s="689"/>
      <c r="AL23" s="690">
        <v>20.8</v>
      </c>
      <c r="AM23" s="691"/>
      <c r="AN23" s="691"/>
      <c r="AO23" s="692"/>
      <c r="AP23" s="704" t="s">
        <v>289</v>
      </c>
      <c r="AQ23" s="705"/>
      <c r="AR23" s="705"/>
      <c r="AS23" s="705"/>
      <c r="AT23" s="705"/>
      <c r="AU23" s="705"/>
      <c r="AV23" s="705"/>
      <c r="AW23" s="705"/>
      <c r="AX23" s="705"/>
      <c r="AY23" s="705"/>
      <c r="AZ23" s="705"/>
      <c r="BA23" s="705"/>
      <c r="BB23" s="705"/>
      <c r="BC23" s="705"/>
      <c r="BD23" s="705"/>
      <c r="BE23" s="705"/>
      <c r="BF23" s="706"/>
      <c r="BG23" s="685">
        <v>1396108</v>
      </c>
      <c r="BH23" s="686"/>
      <c r="BI23" s="686"/>
      <c r="BJ23" s="686"/>
      <c r="BK23" s="686"/>
      <c r="BL23" s="686"/>
      <c r="BM23" s="686"/>
      <c r="BN23" s="687"/>
      <c r="BO23" s="688">
        <v>4.8</v>
      </c>
      <c r="BP23" s="688"/>
      <c r="BQ23" s="688"/>
      <c r="BR23" s="688"/>
      <c r="BS23" s="694" t="s">
        <v>132</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290</v>
      </c>
      <c r="CS23" s="668"/>
      <c r="CT23" s="668"/>
      <c r="CU23" s="668"/>
      <c r="CV23" s="668"/>
      <c r="CW23" s="668"/>
      <c r="CX23" s="668"/>
      <c r="CY23" s="669"/>
      <c r="CZ23" s="667" t="s">
        <v>291</v>
      </c>
      <c r="DA23" s="668"/>
      <c r="DB23" s="668"/>
      <c r="DC23" s="669"/>
      <c r="DD23" s="667" t="s">
        <v>292</v>
      </c>
      <c r="DE23" s="668"/>
      <c r="DF23" s="668"/>
      <c r="DG23" s="668"/>
      <c r="DH23" s="668"/>
      <c r="DI23" s="668"/>
      <c r="DJ23" s="668"/>
      <c r="DK23" s="669"/>
      <c r="DL23" s="716" t="s">
        <v>293</v>
      </c>
      <c r="DM23" s="717"/>
      <c r="DN23" s="717"/>
      <c r="DO23" s="717"/>
      <c r="DP23" s="717"/>
      <c r="DQ23" s="717"/>
      <c r="DR23" s="717"/>
      <c r="DS23" s="717"/>
      <c r="DT23" s="717"/>
      <c r="DU23" s="717"/>
      <c r="DV23" s="718"/>
      <c r="DW23" s="667" t="s">
        <v>294</v>
      </c>
      <c r="DX23" s="668"/>
      <c r="DY23" s="668"/>
      <c r="DZ23" s="668"/>
      <c r="EA23" s="668"/>
      <c r="EB23" s="668"/>
      <c r="EC23" s="669"/>
    </row>
    <row r="24" spans="2:133" ht="11.25" customHeight="1">
      <c r="B24" s="682" t="s">
        <v>295</v>
      </c>
      <c r="C24" s="683"/>
      <c r="D24" s="683"/>
      <c r="E24" s="683"/>
      <c r="F24" s="683"/>
      <c r="G24" s="683"/>
      <c r="H24" s="683"/>
      <c r="I24" s="683"/>
      <c r="J24" s="683"/>
      <c r="K24" s="683"/>
      <c r="L24" s="683"/>
      <c r="M24" s="683"/>
      <c r="N24" s="683"/>
      <c r="O24" s="683"/>
      <c r="P24" s="683"/>
      <c r="Q24" s="684"/>
      <c r="R24" s="685">
        <v>391666</v>
      </c>
      <c r="S24" s="686"/>
      <c r="T24" s="686"/>
      <c r="U24" s="686"/>
      <c r="V24" s="686"/>
      <c r="W24" s="686"/>
      <c r="X24" s="686"/>
      <c r="Y24" s="687"/>
      <c r="Z24" s="688">
        <v>0.4</v>
      </c>
      <c r="AA24" s="688"/>
      <c r="AB24" s="688"/>
      <c r="AC24" s="688"/>
      <c r="AD24" s="689" t="s">
        <v>259</v>
      </c>
      <c r="AE24" s="689"/>
      <c r="AF24" s="689"/>
      <c r="AG24" s="689"/>
      <c r="AH24" s="689"/>
      <c r="AI24" s="689"/>
      <c r="AJ24" s="689"/>
      <c r="AK24" s="689"/>
      <c r="AL24" s="690" t="s">
        <v>132</v>
      </c>
      <c r="AM24" s="691"/>
      <c r="AN24" s="691"/>
      <c r="AO24" s="692"/>
      <c r="AP24" s="704" t="s">
        <v>296</v>
      </c>
      <c r="AQ24" s="705"/>
      <c r="AR24" s="705"/>
      <c r="AS24" s="705"/>
      <c r="AT24" s="705"/>
      <c r="AU24" s="705"/>
      <c r="AV24" s="705"/>
      <c r="AW24" s="705"/>
      <c r="AX24" s="705"/>
      <c r="AY24" s="705"/>
      <c r="AZ24" s="705"/>
      <c r="BA24" s="705"/>
      <c r="BB24" s="705"/>
      <c r="BC24" s="705"/>
      <c r="BD24" s="705"/>
      <c r="BE24" s="705"/>
      <c r="BF24" s="706"/>
      <c r="BG24" s="685" t="s">
        <v>132</v>
      </c>
      <c r="BH24" s="686"/>
      <c r="BI24" s="686"/>
      <c r="BJ24" s="686"/>
      <c r="BK24" s="686"/>
      <c r="BL24" s="686"/>
      <c r="BM24" s="686"/>
      <c r="BN24" s="687"/>
      <c r="BO24" s="688" t="s">
        <v>259</v>
      </c>
      <c r="BP24" s="688"/>
      <c r="BQ24" s="688"/>
      <c r="BR24" s="688"/>
      <c r="BS24" s="694" t="s">
        <v>132</v>
      </c>
      <c r="BT24" s="686"/>
      <c r="BU24" s="686"/>
      <c r="BV24" s="686"/>
      <c r="BW24" s="686"/>
      <c r="BX24" s="686"/>
      <c r="BY24" s="686"/>
      <c r="BZ24" s="686"/>
      <c r="CA24" s="686"/>
      <c r="CB24" s="695"/>
      <c r="CD24" s="696" t="s">
        <v>297</v>
      </c>
      <c r="CE24" s="697"/>
      <c r="CF24" s="697"/>
      <c r="CG24" s="697"/>
      <c r="CH24" s="697"/>
      <c r="CI24" s="697"/>
      <c r="CJ24" s="697"/>
      <c r="CK24" s="697"/>
      <c r="CL24" s="697"/>
      <c r="CM24" s="697"/>
      <c r="CN24" s="697"/>
      <c r="CO24" s="697"/>
      <c r="CP24" s="697"/>
      <c r="CQ24" s="698"/>
      <c r="CR24" s="674">
        <v>39748414</v>
      </c>
      <c r="CS24" s="675"/>
      <c r="CT24" s="675"/>
      <c r="CU24" s="675"/>
      <c r="CV24" s="675"/>
      <c r="CW24" s="675"/>
      <c r="CX24" s="675"/>
      <c r="CY24" s="676"/>
      <c r="CZ24" s="679">
        <v>39.5</v>
      </c>
      <c r="DA24" s="680"/>
      <c r="DB24" s="680"/>
      <c r="DC24" s="699"/>
      <c r="DD24" s="724">
        <v>24434789</v>
      </c>
      <c r="DE24" s="675"/>
      <c r="DF24" s="675"/>
      <c r="DG24" s="675"/>
      <c r="DH24" s="675"/>
      <c r="DI24" s="675"/>
      <c r="DJ24" s="675"/>
      <c r="DK24" s="676"/>
      <c r="DL24" s="724">
        <v>23689329</v>
      </c>
      <c r="DM24" s="675"/>
      <c r="DN24" s="675"/>
      <c r="DO24" s="675"/>
      <c r="DP24" s="675"/>
      <c r="DQ24" s="675"/>
      <c r="DR24" s="675"/>
      <c r="DS24" s="675"/>
      <c r="DT24" s="675"/>
      <c r="DU24" s="675"/>
      <c r="DV24" s="676"/>
      <c r="DW24" s="679">
        <v>52.4</v>
      </c>
      <c r="DX24" s="680"/>
      <c r="DY24" s="680"/>
      <c r="DZ24" s="680"/>
      <c r="EA24" s="680"/>
      <c r="EB24" s="680"/>
      <c r="EC24" s="681"/>
    </row>
    <row r="25" spans="2:133" ht="11.25" customHeight="1">
      <c r="B25" s="682" t="s">
        <v>298</v>
      </c>
      <c r="C25" s="683"/>
      <c r="D25" s="683"/>
      <c r="E25" s="683"/>
      <c r="F25" s="683"/>
      <c r="G25" s="683"/>
      <c r="H25" s="683"/>
      <c r="I25" s="683"/>
      <c r="J25" s="683"/>
      <c r="K25" s="683"/>
      <c r="L25" s="683"/>
      <c r="M25" s="683"/>
      <c r="N25" s="683"/>
      <c r="O25" s="683"/>
      <c r="P25" s="683"/>
      <c r="Q25" s="684"/>
      <c r="R25" s="685">
        <v>159</v>
      </c>
      <c r="S25" s="686"/>
      <c r="T25" s="686"/>
      <c r="U25" s="686"/>
      <c r="V25" s="686"/>
      <c r="W25" s="686"/>
      <c r="X25" s="686"/>
      <c r="Y25" s="687"/>
      <c r="Z25" s="688">
        <v>0</v>
      </c>
      <c r="AA25" s="688"/>
      <c r="AB25" s="688"/>
      <c r="AC25" s="688"/>
      <c r="AD25" s="689" t="s">
        <v>132</v>
      </c>
      <c r="AE25" s="689"/>
      <c r="AF25" s="689"/>
      <c r="AG25" s="689"/>
      <c r="AH25" s="689"/>
      <c r="AI25" s="689"/>
      <c r="AJ25" s="689"/>
      <c r="AK25" s="689"/>
      <c r="AL25" s="690" t="s">
        <v>132</v>
      </c>
      <c r="AM25" s="691"/>
      <c r="AN25" s="691"/>
      <c r="AO25" s="692"/>
      <c r="AP25" s="704" t="s">
        <v>299</v>
      </c>
      <c r="AQ25" s="705"/>
      <c r="AR25" s="705"/>
      <c r="AS25" s="705"/>
      <c r="AT25" s="705"/>
      <c r="AU25" s="705"/>
      <c r="AV25" s="705"/>
      <c r="AW25" s="705"/>
      <c r="AX25" s="705"/>
      <c r="AY25" s="705"/>
      <c r="AZ25" s="705"/>
      <c r="BA25" s="705"/>
      <c r="BB25" s="705"/>
      <c r="BC25" s="705"/>
      <c r="BD25" s="705"/>
      <c r="BE25" s="705"/>
      <c r="BF25" s="706"/>
      <c r="BG25" s="685" t="s">
        <v>249</v>
      </c>
      <c r="BH25" s="686"/>
      <c r="BI25" s="686"/>
      <c r="BJ25" s="686"/>
      <c r="BK25" s="686"/>
      <c r="BL25" s="686"/>
      <c r="BM25" s="686"/>
      <c r="BN25" s="687"/>
      <c r="BO25" s="688" t="s">
        <v>259</v>
      </c>
      <c r="BP25" s="688"/>
      <c r="BQ25" s="688"/>
      <c r="BR25" s="688"/>
      <c r="BS25" s="694" t="s">
        <v>132</v>
      </c>
      <c r="BT25" s="686"/>
      <c r="BU25" s="686"/>
      <c r="BV25" s="686"/>
      <c r="BW25" s="686"/>
      <c r="BX25" s="686"/>
      <c r="BY25" s="686"/>
      <c r="BZ25" s="686"/>
      <c r="CA25" s="686"/>
      <c r="CB25" s="695"/>
      <c r="CD25" s="700" t="s">
        <v>300</v>
      </c>
      <c r="CE25" s="701"/>
      <c r="CF25" s="701"/>
      <c r="CG25" s="701"/>
      <c r="CH25" s="701"/>
      <c r="CI25" s="701"/>
      <c r="CJ25" s="701"/>
      <c r="CK25" s="701"/>
      <c r="CL25" s="701"/>
      <c r="CM25" s="701"/>
      <c r="CN25" s="701"/>
      <c r="CO25" s="701"/>
      <c r="CP25" s="701"/>
      <c r="CQ25" s="702"/>
      <c r="CR25" s="685">
        <v>11498163</v>
      </c>
      <c r="CS25" s="721"/>
      <c r="CT25" s="721"/>
      <c r="CU25" s="721"/>
      <c r="CV25" s="721"/>
      <c r="CW25" s="721"/>
      <c r="CX25" s="721"/>
      <c r="CY25" s="722"/>
      <c r="CZ25" s="690">
        <v>11.4</v>
      </c>
      <c r="DA25" s="719"/>
      <c r="DB25" s="719"/>
      <c r="DC25" s="723"/>
      <c r="DD25" s="694">
        <v>10822631</v>
      </c>
      <c r="DE25" s="721"/>
      <c r="DF25" s="721"/>
      <c r="DG25" s="721"/>
      <c r="DH25" s="721"/>
      <c r="DI25" s="721"/>
      <c r="DJ25" s="721"/>
      <c r="DK25" s="722"/>
      <c r="DL25" s="694">
        <v>10508503</v>
      </c>
      <c r="DM25" s="721"/>
      <c r="DN25" s="721"/>
      <c r="DO25" s="721"/>
      <c r="DP25" s="721"/>
      <c r="DQ25" s="721"/>
      <c r="DR25" s="721"/>
      <c r="DS25" s="721"/>
      <c r="DT25" s="721"/>
      <c r="DU25" s="721"/>
      <c r="DV25" s="722"/>
      <c r="DW25" s="690">
        <v>23.2</v>
      </c>
      <c r="DX25" s="719"/>
      <c r="DY25" s="719"/>
      <c r="DZ25" s="719"/>
      <c r="EA25" s="719"/>
      <c r="EB25" s="719"/>
      <c r="EC25" s="720"/>
    </row>
    <row r="26" spans="2:133" ht="11.25" customHeight="1">
      <c r="B26" s="682" t="s">
        <v>301</v>
      </c>
      <c r="C26" s="683"/>
      <c r="D26" s="683"/>
      <c r="E26" s="683"/>
      <c r="F26" s="683"/>
      <c r="G26" s="683"/>
      <c r="H26" s="683"/>
      <c r="I26" s="683"/>
      <c r="J26" s="683"/>
      <c r="K26" s="683"/>
      <c r="L26" s="683"/>
      <c r="M26" s="683"/>
      <c r="N26" s="683"/>
      <c r="O26" s="683"/>
      <c r="P26" s="683"/>
      <c r="Q26" s="684"/>
      <c r="R26" s="685">
        <v>43976842</v>
      </c>
      <c r="S26" s="686"/>
      <c r="T26" s="686"/>
      <c r="U26" s="686"/>
      <c r="V26" s="686"/>
      <c r="W26" s="686"/>
      <c r="X26" s="686"/>
      <c r="Y26" s="687"/>
      <c r="Z26" s="688">
        <v>42</v>
      </c>
      <c r="AA26" s="688"/>
      <c r="AB26" s="688"/>
      <c r="AC26" s="688"/>
      <c r="AD26" s="689">
        <v>41965398</v>
      </c>
      <c r="AE26" s="689"/>
      <c r="AF26" s="689"/>
      <c r="AG26" s="689"/>
      <c r="AH26" s="689"/>
      <c r="AI26" s="689"/>
      <c r="AJ26" s="689"/>
      <c r="AK26" s="689"/>
      <c r="AL26" s="690">
        <v>99.3</v>
      </c>
      <c r="AM26" s="691"/>
      <c r="AN26" s="691"/>
      <c r="AO26" s="692"/>
      <c r="AP26" s="704" t="s">
        <v>302</v>
      </c>
      <c r="AQ26" s="734"/>
      <c r="AR26" s="734"/>
      <c r="AS26" s="734"/>
      <c r="AT26" s="734"/>
      <c r="AU26" s="734"/>
      <c r="AV26" s="734"/>
      <c r="AW26" s="734"/>
      <c r="AX26" s="734"/>
      <c r="AY26" s="734"/>
      <c r="AZ26" s="734"/>
      <c r="BA26" s="734"/>
      <c r="BB26" s="734"/>
      <c r="BC26" s="734"/>
      <c r="BD26" s="734"/>
      <c r="BE26" s="734"/>
      <c r="BF26" s="706"/>
      <c r="BG26" s="685" t="s">
        <v>132</v>
      </c>
      <c r="BH26" s="686"/>
      <c r="BI26" s="686"/>
      <c r="BJ26" s="686"/>
      <c r="BK26" s="686"/>
      <c r="BL26" s="686"/>
      <c r="BM26" s="686"/>
      <c r="BN26" s="687"/>
      <c r="BO26" s="688" t="s">
        <v>132</v>
      </c>
      <c r="BP26" s="688"/>
      <c r="BQ26" s="688"/>
      <c r="BR26" s="688"/>
      <c r="BS26" s="694" t="s">
        <v>249</v>
      </c>
      <c r="BT26" s="686"/>
      <c r="BU26" s="686"/>
      <c r="BV26" s="686"/>
      <c r="BW26" s="686"/>
      <c r="BX26" s="686"/>
      <c r="BY26" s="686"/>
      <c r="BZ26" s="686"/>
      <c r="CA26" s="686"/>
      <c r="CB26" s="695"/>
      <c r="CD26" s="700" t="s">
        <v>303</v>
      </c>
      <c r="CE26" s="701"/>
      <c r="CF26" s="701"/>
      <c r="CG26" s="701"/>
      <c r="CH26" s="701"/>
      <c r="CI26" s="701"/>
      <c r="CJ26" s="701"/>
      <c r="CK26" s="701"/>
      <c r="CL26" s="701"/>
      <c r="CM26" s="701"/>
      <c r="CN26" s="701"/>
      <c r="CO26" s="701"/>
      <c r="CP26" s="701"/>
      <c r="CQ26" s="702"/>
      <c r="CR26" s="685">
        <v>8263648</v>
      </c>
      <c r="CS26" s="686"/>
      <c r="CT26" s="686"/>
      <c r="CU26" s="686"/>
      <c r="CV26" s="686"/>
      <c r="CW26" s="686"/>
      <c r="CX26" s="686"/>
      <c r="CY26" s="687"/>
      <c r="CZ26" s="690">
        <v>8.1999999999999993</v>
      </c>
      <c r="DA26" s="719"/>
      <c r="DB26" s="719"/>
      <c r="DC26" s="723"/>
      <c r="DD26" s="694">
        <v>7780857</v>
      </c>
      <c r="DE26" s="686"/>
      <c r="DF26" s="686"/>
      <c r="DG26" s="686"/>
      <c r="DH26" s="686"/>
      <c r="DI26" s="686"/>
      <c r="DJ26" s="686"/>
      <c r="DK26" s="687"/>
      <c r="DL26" s="694" t="s">
        <v>259</v>
      </c>
      <c r="DM26" s="686"/>
      <c r="DN26" s="686"/>
      <c r="DO26" s="686"/>
      <c r="DP26" s="686"/>
      <c r="DQ26" s="686"/>
      <c r="DR26" s="686"/>
      <c r="DS26" s="686"/>
      <c r="DT26" s="686"/>
      <c r="DU26" s="686"/>
      <c r="DV26" s="687"/>
      <c r="DW26" s="690" t="s">
        <v>132</v>
      </c>
      <c r="DX26" s="719"/>
      <c r="DY26" s="719"/>
      <c r="DZ26" s="719"/>
      <c r="EA26" s="719"/>
      <c r="EB26" s="719"/>
      <c r="EC26" s="720"/>
    </row>
    <row r="27" spans="2:133" ht="11.25" customHeight="1">
      <c r="B27" s="682" t="s">
        <v>304</v>
      </c>
      <c r="C27" s="683"/>
      <c r="D27" s="683"/>
      <c r="E27" s="683"/>
      <c r="F27" s="683"/>
      <c r="G27" s="683"/>
      <c r="H27" s="683"/>
      <c r="I27" s="683"/>
      <c r="J27" s="683"/>
      <c r="K27" s="683"/>
      <c r="L27" s="683"/>
      <c r="M27" s="683"/>
      <c r="N27" s="683"/>
      <c r="O27" s="683"/>
      <c r="P27" s="683"/>
      <c r="Q27" s="684"/>
      <c r="R27" s="685">
        <v>31893</v>
      </c>
      <c r="S27" s="686"/>
      <c r="T27" s="686"/>
      <c r="U27" s="686"/>
      <c r="V27" s="686"/>
      <c r="W27" s="686"/>
      <c r="X27" s="686"/>
      <c r="Y27" s="687"/>
      <c r="Z27" s="688">
        <v>0</v>
      </c>
      <c r="AA27" s="688"/>
      <c r="AB27" s="688"/>
      <c r="AC27" s="688"/>
      <c r="AD27" s="689">
        <v>31893</v>
      </c>
      <c r="AE27" s="689"/>
      <c r="AF27" s="689"/>
      <c r="AG27" s="689"/>
      <c r="AH27" s="689"/>
      <c r="AI27" s="689"/>
      <c r="AJ27" s="689"/>
      <c r="AK27" s="689"/>
      <c r="AL27" s="690">
        <v>0.1</v>
      </c>
      <c r="AM27" s="691"/>
      <c r="AN27" s="691"/>
      <c r="AO27" s="692"/>
      <c r="AP27" s="682" t="s">
        <v>305</v>
      </c>
      <c r="AQ27" s="683"/>
      <c r="AR27" s="683"/>
      <c r="AS27" s="683"/>
      <c r="AT27" s="683"/>
      <c r="AU27" s="683"/>
      <c r="AV27" s="683"/>
      <c r="AW27" s="683"/>
      <c r="AX27" s="683"/>
      <c r="AY27" s="683"/>
      <c r="AZ27" s="683"/>
      <c r="BA27" s="683"/>
      <c r="BB27" s="683"/>
      <c r="BC27" s="683"/>
      <c r="BD27" s="683"/>
      <c r="BE27" s="683"/>
      <c r="BF27" s="684"/>
      <c r="BG27" s="685">
        <v>28948684</v>
      </c>
      <c r="BH27" s="686"/>
      <c r="BI27" s="686"/>
      <c r="BJ27" s="686"/>
      <c r="BK27" s="686"/>
      <c r="BL27" s="686"/>
      <c r="BM27" s="686"/>
      <c r="BN27" s="687"/>
      <c r="BO27" s="688">
        <v>100</v>
      </c>
      <c r="BP27" s="688"/>
      <c r="BQ27" s="688"/>
      <c r="BR27" s="688"/>
      <c r="BS27" s="694">
        <v>224563</v>
      </c>
      <c r="BT27" s="686"/>
      <c r="BU27" s="686"/>
      <c r="BV27" s="686"/>
      <c r="BW27" s="686"/>
      <c r="BX27" s="686"/>
      <c r="BY27" s="686"/>
      <c r="BZ27" s="686"/>
      <c r="CA27" s="686"/>
      <c r="CB27" s="695"/>
      <c r="CD27" s="700" t="s">
        <v>306</v>
      </c>
      <c r="CE27" s="701"/>
      <c r="CF27" s="701"/>
      <c r="CG27" s="701"/>
      <c r="CH27" s="701"/>
      <c r="CI27" s="701"/>
      <c r="CJ27" s="701"/>
      <c r="CK27" s="701"/>
      <c r="CL27" s="701"/>
      <c r="CM27" s="701"/>
      <c r="CN27" s="701"/>
      <c r="CO27" s="701"/>
      <c r="CP27" s="701"/>
      <c r="CQ27" s="702"/>
      <c r="CR27" s="685">
        <v>20913302</v>
      </c>
      <c r="CS27" s="721"/>
      <c r="CT27" s="721"/>
      <c r="CU27" s="721"/>
      <c r="CV27" s="721"/>
      <c r="CW27" s="721"/>
      <c r="CX27" s="721"/>
      <c r="CY27" s="722"/>
      <c r="CZ27" s="690">
        <v>20.8</v>
      </c>
      <c r="DA27" s="719"/>
      <c r="DB27" s="719"/>
      <c r="DC27" s="723"/>
      <c r="DD27" s="694">
        <v>6275209</v>
      </c>
      <c r="DE27" s="721"/>
      <c r="DF27" s="721"/>
      <c r="DG27" s="721"/>
      <c r="DH27" s="721"/>
      <c r="DI27" s="721"/>
      <c r="DJ27" s="721"/>
      <c r="DK27" s="722"/>
      <c r="DL27" s="694">
        <v>6048219</v>
      </c>
      <c r="DM27" s="721"/>
      <c r="DN27" s="721"/>
      <c r="DO27" s="721"/>
      <c r="DP27" s="721"/>
      <c r="DQ27" s="721"/>
      <c r="DR27" s="721"/>
      <c r="DS27" s="721"/>
      <c r="DT27" s="721"/>
      <c r="DU27" s="721"/>
      <c r="DV27" s="722"/>
      <c r="DW27" s="690">
        <v>13.4</v>
      </c>
      <c r="DX27" s="719"/>
      <c r="DY27" s="719"/>
      <c r="DZ27" s="719"/>
      <c r="EA27" s="719"/>
      <c r="EB27" s="719"/>
      <c r="EC27" s="720"/>
    </row>
    <row r="28" spans="2:133" ht="11.25" customHeight="1">
      <c r="B28" s="682" t="s">
        <v>307</v>
      </c>
      <c r="C28" s="683"/>
      <c r="D28" s="683"/>
      <c r="E28" s="683"/>
      <c r="F28" s="683"/>
      <c r="G28" s="683"/>
      <c r="H28" s="683"/>
      <c r="I28" s="683"/>
      <c r="J28" s="683"/>
      <c r="K28" s="683"/>
      <c r="L28" s="683"/>
      <c r="M28" s="683"/>
      <c r="N28" s="683"/>
      <c r="O28" s="683"/>
      <c r="P28" s="683"/>
      <c r="Q28" s="684"/>
      <c r="R28" s="685">
        <v>207931</v>
      </c>
      <c r="S28" s="686"/>
      <c r="T28" s="686"/>
      <c r="U28" s="686"/>
      <c r="V28" s="686"/>
      <c r="W28" s="686"/>
      <c r="X28" s="686"/>
      <c r="Y28" s="687"/>
      <c r="Z28" s="688">
        <v>0.2</v>
      </c>
      <c r="AA28" s="688"/>
      <c r="AB28" s="688"/>
      <c r="AC28" s="688"/>
      <c r="AD28" s="689" t="s">
        <v>132</v>
      </c>
      <c r="AE28" s="689"/>
      <c r="AF28" s="689"/>
      <c r="AG28" s="689"/>
      <c r="AH28" s="689"/>
      <c r="AI28" s="689"/>
      <c r="AJ28" s="689"/>
      <c r="AK28" s="689"/>
      <c r="AL28" s="690" t="s">
        <v>132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308</v>
      </c>
      <c r="CE28" s="701"/>
      <c r="CF28" s="701"/>
      <c r="CG28" s="701"/>
      <c r="CH28" s="701"/>
      <c r="CI28" s="701"/>
      <c r="CJ28" s="701"/>
      <c r="CK28" s="701"/>
      <c r="CL28" s="701"/>
      <c r="CM28" s="701"/>
      <c r="CN28" s="701"/>
      <c r="CO28" s="701"/>
      <c r="CP28" s="701"/>
      <c r="CQ28" s="702"/>
      <c r="CR28" s="685">
        <v>7336949</v>
      </c>
      <c r="CS28" s="686"/>
      <c r="CT28" s="686"/>
      <c r="CU28" s="686"/>
      <c r="CV28" s="686"/>
      <c r="CW28" s="686"/>
      <c r="CX28" s="686"/>
      <c r="CY28" s="687"/>
      <c r="CZ28" s="690">
        <v>7.3</v>
      </c>
      <c r="DA28" s="719"/>
      <c r="DB28" s="719"/>
      <c r="DC28" s="723"/>
      <c r="DD28" s="694">
        <v>7336949</v>
      </c>
      <c r="DE28" s="686"/>
      <c r="DF28" s="686"/>
      <c r="DG28" s="686"/>
      <c r="DH28" s="686"/>
      <c r="DI28" s="686"/>
      <c r="DJ28" s="686"/>
      <c r="DK28" s="687"/>
      <c r="DL28" s="694">
        <v>7132607</v>
      </c>
      <c r="DM28" s="686"/>
      <c r="DN28" s="686"/>
      <c r="DO28" s="686"/>
      <c r="DP28" s="686"/>
      <c r="DQ28" s="686"/>
      <c r="DR28" s="686"/>
      <c r="DS28" s="686"/>
      <c r="DT28" s="686"/>
      <c r="DU28" s="686"/>
      <c r="DV28" s="687"/>
      <c r="DW28" s="690">
        <v>15.8</v>
      </c>
      <c r="DX28" s="719"/>
      <c r="DY28" s="719"/>
      <c r="DZ28" s="719"/>
      <c r="EA28" s="719"/>
      <c r="EB28" s="719"/>
      <c r="EC28" s="720"/>
    </row>
    <row r="29" spans="2:133" ht="11.25" customHeight="1">
      <c r="B29" s="682" t="s">
        <v>309</v>
      </c>
      <c r="C29" s="683"/>
      <c r="D29" s="683"/>
      <c r="E29" s="683"/>
      <c r="F29" s="683"/>
      <c r="G29" s="683"/>
      <c r="H29" s="683"/>
      <c r="I29" s="683"/>
      <c r="J29" s="683"/>
      <c r="K29" s="683"/>
      <c r="L29" s="683"/>
      <c r="M29" s="683"/>
      <c r="N29" s="683"/>
      <c r="O29" s="683"/>
      <c r="P29" s="683"/>
      <c r="Q29" s="684"/>
      <c r="R29" s="685">
        <v>581330</v>
      </c>
      <c r="S29" s="686"/>
      <c r="T29" s="686"/>
      <c r="U29" s="686"/>
      <c r="V29" s="686"/>
      <c r="W29" s="686"/>
      <c r="X29" s="686"/>
      <c r="Y29" s="687"/>
      <c r="Z29" s="688">
        <v>0.6</v>
      </c>
      <c r="AA29" s="688"/>
      <c r="AB29" s="688"/>
      <c r="AC29" s="688"/>
      <c r="AD29" s="689">
        <v>112241</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310</v>
      </c>
      <c r="CE29" s="726"/>
      <c r="CF29" s="700" t="s">
        <v>311</v>
      </c>
      <c r="CG29" s="701"/>
      <c r="CH29" s="701"/>
      <c r="CI29" s="701"/>
      <c r="CJ29" s="701"/>
      <c r="CK29" s="701"/>
      <c r="CL29" s="701"/>
      <c r="CM29" s="701"/>
      <c r="CN29" s="701"/>
      <c r="CO29" s="701"/>
      <c r="CP29" s="701"/>
      <c r="CQ29" s="702"/>
      <c r="CR29" s="685">
        <v>7336949</v>
      </c>
      <c r="CS29" s="721"/>
      <c r="CT29" s="721"/>
      <c r="CU29" s="721"/>
      <c r="CV29" s="721"/>
      <c r="CW29" s="721"/>
      <c r="CX29" s="721"/>
      <c r="CY29" s="722"/>
      <c r="CZ29" s="690">
        <v>7.3</v>
      </c>
      <c r="DA29" s="719"/>
      <c r="DB29" s="719"/>
      <c r="DC29" s="723"/>
      <c r="DD29" s="694">
        <v>7336949</v>
      </c>
      <c r="DE29" s="721"/>
      <c r="DF29" s="721"/>
      <c r="DG29" s="721"/>
      <c r="DH29" s="721"/>
      <c r="DI29" s="721"/>
      <c r="DJ29" s="721"/>
      <c r="DK29" s="722"/>
      <c r="DL29" s="694">
        <v>7132607</v>
      </c>
      <c r="DM29" s="721"/>
      <c r="DN29" s="721"/>
      <c r="DO29" s="721"/>
      <c r="DP29" s="721"/>
      <c r="DQ29" s="721"/>
      <c r="DR29" s="721"/>
      <c r="DS29" s="721"/>
      <c r="DT29" s="721"/>
      <c r="DU29" s="721"/>
      <c r="DV29" s="722"/>
      <c r="DW29" s="690">
        <v>15.8</v>
      </c>
      <c r="DX29" s="719"/>
      <c r="DY29" s="719"/>
      <c r="DZ29" s="719"/>
      <c r="EA29" s="719"/>
      <c r="EB29" s="719"/>
      <c r="EC29" s="720"/>
    </row>
    <row r="30" spans="2:133" ht="11.25" customHeight="1">
      <c r="B30" s="682" t="s">
        <v>312</v>
      </c>
      <c r="C30" s="683"/>
      <c r="D30" s="683"/>
      <c r="E30" s="683"/>
      <c r="F30" s="683"/>
      <c r="G30" s="683"/>
      <c r="H30" s="683"/>
      <c r="I30" s="683"/>
      <c r="J30" s="683"/>
      <c r="K30" s="683"/>
      <c r="L30" s="683"/>
      <c r="M30" s="683"/>
      <c r="N30" s="683"/>
      <c r="O30" s="683"/>
      <c r="P30" s="683"/>
      <c r="Q30" s="684"/>
      <c r="R30" s="685">
        <v>568279</v>
      </c>
      <c r="S30" s="686"/>
      <c r="T30" s="686"/>
      <c r="U30" s="686"/>
      <c r="V30" s="686"/>
      <c r="W30" s="686"/>
      <c r="X30" s="686"/>
      <c r="Y30" s="687"/>
      <c r="Z30" s="688">
        <v>0.5</v>
      </c>
      <c r="AA30" s="688"/>
      <c r="AB30" s="688"/>
      <c r="AC30" s="688"/>
      <c r="AD30" s="689" t="s">
        <v>259</v>
      </c>
      <c r="AE30" s="689"/>
      <c r="AF30" s="689"/>
      <c r="AG30" s="689"/>
      <c r="AH30" s="689"/>
      <c r="AI30" s="689"/>
      <c r="AJ30" s="689"/>
      <c r="AK30" s="689"/>
      <c r="AL30" s="690" t="s">
        <v>132</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313</v>
      </c>
      <c r="BH30" s="738"/>
      <c r="BI30" s="738"/>
      <c r="BJ30" s="738"/>
      <c r="BK30" s="738"/>
      <c r="BL30" s="738"/>
      <c r="BM30" s="738"/>
      <c r="BN30" s="738"/>
      <c r="BO30" s="738"/>
      <c r="BP30" s="738"/>
      <c r="BQ30" s="739"/>
      <c r="BR30" s="664" t="s">
        <v>314</v>
      </c>
      <c r="BS30" s="738"/>
      <c r="BT30" s="738"/>
      <c r="BU30" s="738"/>
      <c r="BV30" s="738"/>
      <c r="BW30" s="738"/>
      <c r="BX30" s="738"/>
      <c r="BY30" s="738"/>
      <c r="BZ30" s="738"/>
      <c r="CA30" s="738"/>
      <c r="CB30" s="739"/>
      <c r="CD30" s="727"/>
      <c r="CE30" s="728"/>
      <c r="CF30" s="700" t="s">
        <v>315</v>
      </c>
      <c r="CG30" s="701"/>
      <c r="CH30" s="701"/>
      <c r="CI30" s="701"/>
      <c r="CJ30" s="701"/>
      <c r="CK30" s="701"/>
      <c r="CL30" s="701"/>
      <c r="CM30" s="701"/>
      <c r="CN30" s="701"/>
      <c r="CO30" s="701"/>
      <c r="CP30" s="701"/>
      <c r="CQ30" s="702"/>
      <c r="CR30" s="685">
        <v>7033121</v>
      </c>
      <c r="CS30" s="686"/>
      <c r="CT30" s="686"/>
      <c r="CU30" s="686"/>
      <c r="CV30" s="686"/>
      <c r="CW30" s="686"/>
      <c r="CX30" s="686"/>
      <c r="CY30" s="687"/>
      <c r="CZ30" s="690">
        <v>7</v>
      </c>
      <c r="DA30" s="719"/>
      <c r="DB30" s="719"/>
      <c r="DC30" s="723"/>
      <c r="DD30" s="694">
        <v>7033121</v>
      </c>
      <c r="DE30" s="686"/>
      <c r="DF30" s="686"/>
      <c r="DG30" s="686"/>
      <c r="DH30" s="686"/>
      <c r="DI30" s="686"/>
      <c r="DJ30" s="686"/>
      <c r="DK30" s="687"/>
      <c r="DL30" s="694">
        <v>6828779</v>
      </c>
      <c r="DM30" s="686"/>
      <c r="DN30" s="686"/>
      <c r="DO30" s="686"/>
      <c r="DP30" s="686"/>
      <c r="DQ30" s="686"/>
      <c r="DR30" s="686"/>
      <c r="DS30" s="686"/>
      <c r="DT30" s="686"/>
      <c r="DU30" s="686"/>
      <c r="DV30" s="687"/>
      <c r="DW30" s="690">
        <v>15.1</v>
      </c>
      <c r="DX30" s="719"/>
      <c r="DY30" s="719"/>
      <c r="DZ30" s="719"/>
      <c r="EA30" s="719"/>
      <c r="EB30" s="719"/>
      <c r="EC30" s="720"/>
    </row>
    <row r="31" spans="2:133" ht="11.25" customHeight="1">
      <c r="B31" s="682" t="s">
        <v>316</v>
      </c>
      <c r="C31" s="683"/>
      <c r="D31" s="683"/>
      <c r="E31" s="683"/>
      <c r="F31" s="683"/>
      <c r="G31" s="683"/>
      <c r="H31" s="683"/>
      <c r="I31" s="683"/>
      <c r="J31" s="683"/>
      <c r="K31" s="683"/>
      <c r="L31" s="683"/>
      <c r="M31" s="683"/>
      <c r="N31" s="683"/>
      <c r="O31" s="683"/>
      <c r="P31" s="683"/>
      <c r="Q31" s="684"/>
      <c r="R31" s="685">
        <v>40832786</v>
      </c>
      <c r="S31" s="686"/>
      <c r="T31" s="686"/>
      <c r="U31" s="686"/>
      <c r="V31" s="686"/>
      <c r="W31" s="686"/>
      <c r="X31" s="686"/>
      <c r="Y31" s="687"/>
      <c r="Z31" s="688">
        <v>39</v>
      </c>
      <c r="AA31" s="688"/>
      <c r="AB31" s="688"/>
      <c r="AC31" s="688"/>
      <c r="AD31" s="689" t="s">
        <v>132</v>
      </c>
      <c r="AE31" s="689"/>
      <c r="AF31" s="689"/>
      <c r="AG31" s="689"/>
      <c r="AH31" s="689"/>
      <c r="AI31" s="689"/>
      <c r="AJ31" s="689"/>
      <c r="AK31" s="689"/>
      <c r="AL31" s="690" t="s">
        <v>249</v>
      </c>
      <c r="AM31" s="691"/>
      <c r="AN31" s="691"/>
      <c r="AO31" s="692"/>
      <c r="AP31" s="742" t="s">
        <v>317</v>
      </c>
      <c r="AQ31" s="743"/>
      <c r="AR31" s="743"/>
      <c r="AS31" s="743"/>
      <c r="AT31" s="748" t="s">
        <v>318</v>
      </c>
      <c r="AU31" s="227"/>
      <c r="AV31" s="227"/>
      <c r="AW31" s="227"/>
      <c r="AX31" s="671" t="s">
        <v>191</v>
      </c>
      <c r="AY31" s="672"/>
      <c r="AZ31" s="672"/>
      <c r="BA31" s="672"/>
      <c r="BB31" s="672"/>
      <c r="BC31" s="672"/>
      <c r="BD31" s="672"/>
      <c r="BE31" s="672"/>
      <c r="BF31" s="673"/>
      <c r="BG31" s="753">
        <v>98.8</v>
      </c>
      <c r="BH31" s="740"/>
      <c r="BI31" s="740"/>
      <c r="BJ31" s="740"/>
      <c r="BK31" s="740"/>
      <c r="BL31" s="740"/>
      <c r="BM31" s="680">
        <v>97.6</v>
      </c>
      <c r="BN31" s="740"/>
      <c r="BO31" s="740"/>
      <c r="BP31" s="740"/>
      <c r="BQ31" s="741"/>
      <c r="BR31" s="753">
        <v>98.7</v>
      </c>
      <c r="BS31" s="740"/>
      <c r="BT31" s="740"/>
      <c r="BU31" s="740"/>
      <c r="BV31" s="740"/>
      <c r="BW31" s="740"/>
      <c r="BX31" s="680">
        <v>97.5</v>
      </c>
      <c r="BY31" s="740"/>
      <c r="BZ31" s="740"/>
      <c r="CA31" s="740"/>
      <c r="CB31" s="741"/>
      <c r="CD31" s="727"/>
      <c r="CE31" s="728"/>
      <c r="CF31" s="700" t="s">
        <v>319</v>
      </c>
      <c r="CG31" s="701"/>
      <c r="CH31" s="701"/>
      <c r="CI31" s="701"/>
      <c r="CJ31" s="701"/>
      <c r="CK31" s="701"/>
      <c r="CL31" s="701"/>
      <c r="CM31" s="701"/>
      <c r="CN31" s="701"/>
      <c r="CO31" s="701"/>
      <c r="CP31" s="701"/>
      <c r="CQ31" s="702"/>
      <c r="CR31" s="685">
        <v>303828</v>
      </c>
      <c r="CS31" s="721"/>
      <c r="CT31" s="721"/>
      <c r="CU31" s="721"/>
      <c r="CV31" s="721"/>
      <c r="CW31" s="721"/>
      <c r="CX31" s="721"/>
      <c r="CY31" s="722"/>
      <c r="CZ31" s="690">
        <v>0.3</v>
      </c>
      <c r="DA31" s="719"/>
      <c r="DB31" s="719"/>
      <c r="DC31" s="723"/>
      <c r="DD31" s="694">
        <v>303828</v>
      </c>
      <c r="DE31" s="721"/>
      <c r="DF31" s="721"/>
      <c r="DG31" s="721"/>
      <c r="DH31" s="721"/>
      <c r="DI31" s="721"/>
      <c r="DJ31" s="721"/>
      <c r="DK31" s="722"/>
      <c r="DL31" s="694">
        <v>303828</v>
      </c>
      <c r="DM31" s="721"/>
      <c r="DN31" s="721"/>
      <c r="DO31" s="721"/>
      <c r="DP31" s="721"/>
      <c r="DQ31" s="721"/>
      <c r="DR31" s="721"/>
      <c r="DS31" s="721"/>
      <c r="DT31" s="721"/>
      <c r="DU31" s="721"/>
      <c r="DV31" s="722"/>
      <c r="DW31" s="690">
        <v>0.7</v>
      </c>
      <c r="DX31" s="719"/>
      <c r="DY31" s="719"/>
      <c r="DZ31" s="719"/>
      <c r="EA31" s="719"/>
      <c r="EB31" s="719"/>
      <c r="EC31" s="720"/>
    </row>
    <row r="32" spans="2:133" ht="11.25" customHeight="1">
      <c r="B32" s="731" t="s">
        <v>320</v>
      </c>
      <c r="C32" s="732"/>
      <c r="D32" s="732"/>
      <c r="E32" s="732"/>
      <c r="F32" s="732"/>
      <c r="G32" s="732"/>
      <c r="H32" s="732"/>
      <c r="I32" s="732"/>
      <c r="J32" s="732"/>
      <c r="K32" s="732"/>
      <c r="L32" s="732"/>
      <c r="M32" s="732"/>
      <c r="N32" s="732"/>
      <c r="O32" s="732"/>
      <c r="P32" s="732"/>
      <c r="Q32" s="733"/>
      <c r="R32" s="685" t="s">
        <v>132</v>
      </c>
      <c r="S32" s="686"/>
      <c r="T32" s="686"/>
      <c r="U32" s="686"/>
      <c r="V32" s="686"/>
      <c r="W32" s="686"/>
      <c r="X32" s="686"/>
      <c r="Y32" s="687"/>
      <c r="Z32" s="688" t="s">
        <v>132</v>
      </c>
      <c r="AA32" s="688"/>
      <c r="AB32" s="688"/>
      <c r="AC32" s="688"/>
      <c r="AD32" s="689" t="s">
        <v>132</v>
      </c>
      <c r="AE32" s="689"/>
      <c r="AF32" s="689"/>
      <c r="AG32" s="689"/>
      <c r="AH32" s="689"/>
      <c r="AI32" s="689"/>
      <c r="AJ32" s="689"/>
      <c r="AK32" s="689"/>
      <c r="AL32" s="690" t="s">
        <v>132</v>
      </c>
      <c r="AM32" s="691"/>
      <c r="AN32" s="691"/>
      <c r="AO32" s="692"/>
      <c r="AP32" s="744"/>
      <c r="AQ32" s="745"/>
      <c r="AR32" s="745"/>
      <c r="AS32" s="745"/>
      <c r="AT32" s="749"/>
      <c r="AU32" s="226" t="s">
        <v>321</v>
      </c>
      <c r="AV32" s="226"/>
      <c r="AW32" s="226"/>
      <c r="AX32" s="682" t="s">
        <v>322</v>
      </c>
      <c r="AY32" s="683"/>
      <c r="AZ32" s="683"/>
      <c r="BA32" s="683"/>
      <c r="BB32" s="683"/>
      <c r="BC32" s="683"/>
      <c r="BD32" s="683"/>
      <c r="BE32" s="683"/>
      <c r="BF32" s="684"/>
      <c r="BG32" s="754">
        <v>98.6</v>
      </c>
      <c r="BH32" s="721"/>
      <c r="BI32" s="721"/>
      <c r="BJ32" s="721"/>
      <c r="BK32" s="721"/>
      <c r="BL32" s="721"/>
      <c r="BM32" s="691">
        <v>97.5</v>
      </c>
      <c r="BN32" s="751"/>
      <c r="BO32" s="751"/>
      <c r="BP32" s="751"/>
      <c r="BQ32" s="752"/>
      <c r="BR32" s="754">
        <v>98.5</v>
      </c>
      <c r="BS32" s="721"/>
      <c r="BT32" s="721"/>
      <c r="BU32" s="721"/>
      <c r="BV32" s="721"/>
      <c r="BW32" s="721"/>
      <c r="BX32" s="691">
        <v>97.5</v>
      </c>
      <c r="BY32" s="751"/>
      <c r="BZ32" s="751"/>
      <c r="CA32" s="751"/>
      <c r="CB32" s="752"/>
      <c r="CD32" s="729"/>
      <c r="CE32" s="730"/>
      <c r="CF32" s="700" t="s">
        <v>323</v>
      </c>
      <c r="CG32" s="701"/>
      <c r="CH32" s="701"/>
      <c r="CI32" s="701"/>
      <c r="CJ32" s="701"/>
      <c r="CK32" s="701"/>
      <c r="CL32" s="701"/>
      <c r="CM32" s="701"/>
      <c r="CN32" s="701"/>
      <c r="CO32" s="701"/>
      <c r="CP32" s="701"/>
      <c r="CQ32" s="702"/>
      <c r="CR32" s="685" t="s">
        <v>132</v>
      </c>
      <c r="CS32" s="686"/>
      <c r="CT32" s="686"/>
      <c r="CU32" s="686"/>
      <c r="CV32" s="686"/>
      <c r="CW32" s="686"/>
      <c r="CX32" s="686"/>
      <c r="CY32" s="687"/>
      <c r="CZ32" s="690" t="s">
        <v>132</v>
      </c>
      <c r="DA32" s="719"/>
      <c r="DB32" s="719"/>
      <c r="DC32" s="723"/>
      <c r="DD32" s="694" t="s">
        <v>259</v>
      </c>
      <c r="DE32" s="686"/>
      <c r="DF32" s="686"/>
      <c r="DG32" s="686"/>
      <c r="DH32" s="686"/>
      <c r="DI32" s="686"/>
      <c r="DJ32" s="686"/>
      <c r="DK32" s="687"/>
      <c r="DL32" s="694" t="s">
        <v>132</v>
      </c>
      <c r="DM32" s="686"/>
      <c r="DN32" s="686"/>
      <c r="DO32" s="686"/>
      <c r="DP32" s="686"/>
      <c r="DQ32" s="686"/>
      <c r="DR32" s="686"/>
      <c r="DS32" s="686"/>
      <c r="DT32" s="686"/>
      <c r="DU32" s="686"/>
      <c r="DV32" s="687"/>
      <c r="DW32" s="690" t="s">
        <v>132</v>
      </c>
      <c r="DX32" s="719"/>
      <c r="DY32" s="719"/>
      <c r="DZ32" s="719"/>
      <c r="EA32" s="719"/>
      <c r="EB32" s="719"/>
      <c r="EC32" s="720"/>
    </row>
    <row r="33" spans="2:133" ht="11.25" customHeight="1">
      <c r="B33" s="682" t="s">
        <v>324</v>
      </c>
      <c r="C33" s="683"/>
      <c r="D33" s="683"/>
      <c r="E33" s="683"/>
      <c r="F33" s="683"/>
      <c r="G33" s="683"/>
      <c r="H33" s="683"/>
      <c r="I33" s="683"/>
      <c r="J33" s="683"/>
      <c r="K33" s="683"/>
      <c r="L33" s="683"/>
      <c r="M33" s="683"/>
      <c r="N33" s="683"/>
      <c r="O33" s="683"/>
      <c r="P33" s="683"/>
      <c r="Q33" s="684"/>
      <c r="R33" s="685">
        <v>5463404</v>
      </c>
      <c r="S33" s="686"/>
      <c r="T33" s="686"/>
      <c r="U33" s="686"/>
      <c r="V33" s="686"/>
      <c r="W33" s="686"/>
      <c r="X33" s="686"/>
      <c r="Y33" s="687"/>
      <c r="Z33" s="688">
        <v>5.2</v>
      </c>
      <c r="AA33" s="688"/>
      <c r="AB33" s="688"/>
      <c r="AC33" s="688"/>
      <c r="AD33" s="689" t="s">
        <v>132</v>
      </c>
      <c r="AE33" s="689"/>
      <c r="AF33" s="689"/>
      <c r="AG33" s="689"/>
      <c r="AH33" s="689"/>
      <c r="AI33" s="689"/>
      <c r="AJ33" s="689"/>
      <c r="AK33" s="689"/>
      <c r="AL33" s="690" t="s">
        <v>259</v>
      </c>
      <c r="AM33" s="691"/>
      <c r="AN33" s="691"/>
      <c r="AO33" s="692"/>
      <c r="AP33" s="746"/>
      <c r="AQ33" s="747"/>
      <c r="AR33" s="747"/>
      <c r="AS33" s="747"/>
      <c r="AT33" s="750"/>
      <c r="AU33" s="228"/>
      <c r="AV33" s="228"/>
      <c r="AW33" s="228"/>
      <c r="AX33" s="735" t="s">
        <v>325</v>
      </c>
      <c r="AY33" s="736"/>
      <c r="AZ33" s="736"/>
      <c r="BA33" s="736"/>
      <c r="BB33" s="736"/>
      <c r="BC33" s="736"/>
      <c r="BD33" s="736"/>
      <c r="BE33" s="736"/>
      <c r="BF33" s="737"/>
      <c r="BG33" s="755">
        <v>98.9</v>
      </c>
      <c r="BH33" s="756"/>
      <c r="BI33" s="756"/>
      <c r="BJ33" s="756"/>
      <c r="BK33" s="756"/>
      <c r="BL33" s="756"/>
      <c r="BM33" s="757">
        <v>97.5</v>
      </c>
      <c r="BN33" s="756"/>
      <c r="BO33" s="756"/>
      <c r="BP33" s="756"/>
      <c r="BQ33" s="758"/>
      <c r="BR33" s="755">
        <v>98.9</v>
      </c>
      <c r="BS33" s="756"/>
      <c r="BT33" s="756"/>
      <c r="BU33" s="756"/>
      <c r="BV33" s="756"/>
      <c r="BW33" s="756"/>
      <c r="BX33" s="757">
        <v>97.4</v>
      </c>
      <c r="BY33" s="756"/>
      <c r="BZ33" s="756"/>
      <c r="CA33" s="756"/>
      <c r="CB33" s="758"/>
      <c r="CD33" s="700" t="s">
        <v>326</v>
      </c>
      <c r="CE33" s="701"/>
      <c r="CF33" s="701"/>
      <c r="CG33" s="701"/>
      <c r="CH33" s="701"/>
      <c r="CI33" s="701"/>
      <c r="CJ33" s="701"/>
      <c r="CK33" s="701"/>
      <c r="CL33" s="701"/>
      <c r="CM33" s="701"/>
      <c r="CN33" s="701"/>
      <c r="CO33" s="701"/>
      <c r="CP33" s="701"/>
      <c r="CQ33" s="702"/>
      <c r="CR33" s="685">
        <v>53767786</v>
      </c>
      <c r="CS33" s="721"/>
      <c r="CT33" s="721"/>
      <c r="CU33" s="721"/>
      <c r="CV33" s="721"/>
      <c r="CW33" s="721"/>
      <c r="CX33" s="721"/>
      <c r="CY33" s="722"/>
      <c r="CZ33" s="690">
        <v>53.4</v>
      </c>
      <c r="DA33" s="719"/>
      <c r="DB33" s="719"/>
      <c r="DC33" s="723"/>
      <c r="DD33" s="694">
        <v>23664484</v>
      </c>
      <c r="DE33" s="721"/>
      <c r="DF33" s="721"/>
      <c r="DG33" s="721"/>
      <c r="DH33" s="721"/>
      <c r="DI33" s="721"/>
      <c r="DJ33" s="721"/>
      <c r="DK33" s="722"/>
      <c r="DL33" s="694">
        <v>18764825</v>
      </c>
      <c r="DM33" s="721"/>
      <c r="DN33" s="721"/>
      <c r="DO33" s="721"/>
      <c r="DP33" s="721"/>
      <c r="DQ33" s="721"/>
      <c r="DR33" s="721"/>
      <c r="DS33" s="721"/>
      <c r="DT33" s="721"/>
      <c r="DU33" s="721"/>
      <c r="DV33" s="722"/>
      <c r="DW33" s="690">
        <v>41.5</v>
      </c>
      <c r="DX33" s="719"/>
      <c r="DY33" s="719"/>
      <c r="DZ33" s="719"/>
      <c r="EA33" s="719"/>
      <c r="EB33" s="719"/>
      <c r="EC33" s="720"/>
    </row>
    <row r="34" spans="2:133" ht="11.25" customHeight="1">
      <c r="B34" s="682" t="s">
        <v>327</v>
      </c>
      <c r="C34" s="683"/>
      <c r="D34" s="683"/>
      <c r="E34" s="683"/>
      <c r="F34" s="683"/>
      <c r="G34" s="683"/>
      <c r="H34" s="683"/>
      <c r="I34" s="683"/>
      <c r="J34" s="683"/>
      <c r="K34" s="683"/>
      <c r="L34" s="683"/>
      <c r="M34" s="683"/>
      <c r="N34" s="683"/>
      <c r="O34" s="683"/>
      <c r="P34" s="683"/>
      <c r="Q34" s="684"/>
      <c r="R34" s="685">
        <v>31764</v>
      </c>
      <c r="S34" s="686"/>
      <c r="T34" s="686"/>
      <c r="U34" s="686"/>
      <c r="V34" s="686"/>
      <c r="W34" s="686"/>
      <c r="X34" s="686"/>
      <c r="Y34" s="687"/>
      <c r="Z34" s="688">
        <v>0</v>
      </c>
      <c r="AA34" s="688"/>
      <c r="AB34" s="688"/>
      <c r="AC34" s="688"/>
      <c r="AD34" s="689" t="s">
        <v>132</v>
      </c>
      <c r="AE34" s="689"/>
      <c r="AF34" s="689"/>
      <c r="AG34" s="689"/>
      <c r="AH34" s="689"/>
      <c r="AI34" s="689"/>
      <c r="AJ34" s="689"/>
      <c r="AK34" s="689"/>
      <c r="AL34" s="690" t="s">
        <v>249</v>
      </c>
      <c r="AM34" s="691"/>
      <c r="AN34" s="691"/>
      <c r="AO34" s="692"/>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700" t="s">
        <v>328</v>
      </c>
      <c r="CE34" s="701"/>
      <c r="CF34" s="701"/>
      <c r="CG34" s="701"/>
      <c r="CH34" s="701"/>
      <c r="CI34" s="701"/>
      <c r="CJ34" s="701"/>
      <c r="CK34" s="701"/>
      <c r="CL34" s="701"/>
      <c r="CM34" s="701"/>
      <c r="CN34" s="701"/>
      <c r="CO34" s="701"/>
      <c r="CP34" s="701"/>
      <c r="CQ34" s="702"/>
      <c r="CR34" s="685">
        <v>13492885</v>
      </c>
      <c r="CS34" s="686"/>
      <c r="CT34" s="686"/>
      <c r="CU34" s="686"/>
      <c r="CV34" s="686"/>
      <c r="CW34" s="686"/>
      <c r="CX34" s="686"/>
      <c r="CY34" s="687"/>
      <c r="CZ34" s="690">
        <v>13.4</v>
      </c>
      <c r="DA34" s="719"/>
      <c r="DB34" s="719"/>
      <c r="DC34" s="723"/>
      <c r="DD34" s="694">
        <v>10620561</v>
      </c>
      <c r="DE34" s="686"/>
      <c r="DF34" s="686"/>
      <c r="DG34" s="686"/>
      <c r="DH34" s="686"/>
      <c r="DI34" s="686"/>
      <c r="DJ34" s="686"/>
      <c r="DK34" s="687"/>
      <c r="DL34" s="694">
        <v>9266638</v>
      </c>
      <c r="DM34" s="686"/>
      <c r="DN34" s="686"/>
      <c r="DO34" s="686"/>
      <c r="DP34" s="686"/>
      <c r="DQ34" s="686"/>
      <c r="DR34" s="686"/>
      <c r="DS34" s="686"/>
      <c r="DT34" s="686"/>
      <c r="DU34" s="686"/>
      <c r="DV34" s="687"/>
      <c r="DW34" s="690">
        <v>20.5</v>
      </c>
      <c r="DX34" s="719"/>
      <c r="DY34" s="719"/>
      <c r="DZ34" s="719"/>
      <c r="EA34" s="719"/>
      <c r="EB34" s="719"/>
      <c r="EC34" s="720"/>
    </row>
    <row r="35" spans="2:133" ht="11.25" customHeight="1">
      <c r="B35" s="682" t="s">
        <v>329</v>
      </c>
      <c r="C35" s="683"/>
      <c r="D35" s="683"/>
      <c r="E35" s="683"/>
      <c r="F35" s="683"/>
      <c r="G35" s="683"/>
      <c r="H35" s="683"/>
      <c r="I35" s="683"/>
      <c r="J35" s="683"/>
      <c r="K35" s="683"/>
      <c r="L35" s="683"/>
      <c r="M35" s="683"/>
      <c r="N35" s="683"/>
      <c r="O35" s="683"/>
      <c r="P35" s="683"/>
      <c r="Q35" s="684"/>
      <c r="R35" s="685">
        <v>40055</v>
      </c>
      <c r="S35" s="686"/>
      <c r="T35" s="686"/>
      <c r="U35" s="686"/>
      <c r="V35" s="686"/>
      <c r="W35" s="686"/>
      <c r="X35" s="686"/>
      <c r="Y35" s="687"/>
      <c r="Z35" s="688">
        <v>0</v>
      </c>
      <c r="AA35" s="688"/>
      <c r="AB35" s="688"/>
      <c r="AC35" s="688"/>
      <c r="AD35" s="689" t="s">
        <v>132</v>
      </c>
      <c r="AE35" s="689"/>
      <c r="AF35" s="689"/>
      <c r="AG35" s="689"/>
      <c r="AH35" s="689"/>
      <c r="AI35" s="689"/>
      <c r="AJ35" s="689"/>
      <c r="AK35" s="689"/>
      <c r="AL35" s="690" t="s">
        <v>132</v>
      </c>
      <c r="AM35" s="691"/>
      <c r="AN35" s="691"/>
      <c r="AO35" s="692"/>
      <c r="AP35" s="231"/>
      <c r="AQ35" s="664" t="s">
        <v>330</v>
      </c>
      <c r="AR35" s="665"/>
      <c r="AS35" s="665"/>
      <c r="AT35" s="665"/>
      <c r="AU35" s="665"/>
      <c r="AV35" s="665"/>
      <c r="AW35" s="665"/>
      <c r="AX35" s="665"/>
      <c r="AY35" s="665"/>
      <c r="AZ35" s="665"/>
      <c r="BA35" s="665"/>
      <c r="BB35" s="665"/>
      <c r="BC35" s="665"/>
      <c r="BD35" s="665"/>
      <c r="BE35" s="665"/>
      <c r="BF35" s="666"/>
      <c r="BG35" s="664" t="s">
        <v>331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332</v>
      </c>
      <c r="CE35" s="701"/>
      <c r="CF35" s="701"/>
      <c r="CG35" s="701"/>
      <c r="CH35" s="701"/>
      <c r="CI35" s="701"/>
      <c r="CJ35" s="701"/>
      <c r="CK35" s="701"/>
      <c r="CL35" s="701"/>
      <c r="CM35" s="701"/>
      <c r="CN35" s="701"/>
      <c r="CO35" s="701"/>
      <c r="CP35" s="701"/>
      <c r="CQ35" s="702"/>
      <c r="CR35" s="685">
        <v>991601</v>
      </c>
      <c r="CS35" s="721"/>
      <c r="CT35" s="721"/>
      <c r="CU35" s="721"/>
      <c r="CV35" s="721"/>
      <c r="CW35" s="721"/>
      <c r="CX35" s="721"/>
      <c r="CY35" s="722"/>
      <c r="CZ35" s="690">
        <v>1</v>
      </c>
      <c r="DA35" s="719"/>
      <c r="DB35" s="719"/>
      <c r="DC35" s="723"/>
      <c r="DD35" s="694">
        <v>890576</v>
      </c>
      <c r="DE35" s="721"/>
      <c r="DF35" s="721"/>
      <c r="DG35" s="721"/>
      <c r="DH35" s="721"/>
      <c r="DI35" s="721"/>
      <c r="DJ35" s="721"/>
      <c r="DK35" s="722"/>
      <c r="DL35" s="694">
        <v>890546</v>
      </c>
      <c r="DM35" s="721"/>
      <c r="DN35" s="721"/>
      <c r="DO35" s="721"/>
      <c r="DP35" s="721"/>
      <c r="DQ35" s="721"/>
      <c r="DR35" s="721"/>
      <c r="DS35" s="721"/>
      <c r="DT35" s="721"/>
      <c r="DU35" s="721"/>
      <c r="DV35" s="722"/>
      <c r="DW35" s="690">
        <v>2</v>
      </c>
      <c r="DX35" s="719"/>
      <c r="DY35" s="719"/>
      <c r="DZ35" s="719"/>
      <c r="EA35" s="719"/>
      <c r="EB35" s="719"/>
      <c r="EC35" s="720"/>
    </row>
    <row r="36" spans="2:133" ht="11.25" customHeight="1">
      <c r="B36" s="682" t="s">
        <v>333</v>
      </c>
      <c r="C36" s="683"/>
      <c r="D36" s="683"/>
      <c r="E36" s="683"/>
      <c r="F36" s="683"/>
      <c r="G36" s="683"/>
      <c r="H36" s="683"/>
      <c r="I36" s="683"/>
      <c r="J36" s="683"/>
      <c r="K36" s="683"/>
      <c r="L36" s="683"/>
      <c r="M36" s="683"/>
      <c r="N36" s="683"/>
      <c r="O36" s="683"/>
      <c r="P36" s="683"/>
      <c r="Q36" s="684"/>
      <c r="R36" s="685">
        <v>884132</v>
      </c>
      <c r="S36" s="686"/>
      <c r="T36" s="686"/>
      <c r="U36" s="686"/>
      <c r="V36" s="686"/>
      <c r="W36" s="686"/>
      <c r="X36" s="686"/>
      <c r="Y36" s="687"/>
      <c r="Z36" s="688">
        <v>0.8</v>
      </c>
      <c r="AA36" s="688"/>
      <c r="AB36" s="688"/>
      <c r="AC36" s="688"/>
      <c r="AD36" s="689" t="s">
        <v>132</v>
      </c>
      <c r="AE36" s="689"/>
      <c r="AF36" s="689"/>
      <c r="AG36" s="689"/>
      <c r="AH36" s="689"/>
      <c r="AI36" s="689"/>
      <c r="AJ36" s="689"/>
      <c r="AK36" s="689"/>
      <c r="AL36" s="690" t="s">
        <v>259</v>
      </c>
      <c r="AM36" s="691"/>
      <c r="AN36" s="691"/>
      <c r="AO36" s="692"/>
      <c r="AP36" s="231"/>
      <c r="AQ36" s="759" t="s">
        <v>334</v>
      </c>
      <c r="AR36" s="760"/>
      <c r="AS36" s="760"/>
      <c r="AT36" s="760"/>
      <c r="AU36" s="760"/>
      <c r="AV36" s="760"/>
      <c r="AW36" s="760"/>
      <c r="AX36" s="760"/>
      <c r="AY36" s="761"/>
      <c r="AZ36" s="674">
        <v>10928923</v>
      </c>
      <c r="BA36" s="675"/>
      <c r="BB36" s="675"/>
      <c r="BC36" s="675"/>
      <c r="BD36" s="675"/>
      <c r="BE36" s="675"/>
      <c r="BF36" s="762"/>
      <c r="BG36" s="696" t="s">
        <v>335</v>
      </c>
      <c r="BH36" s="697"/>
      <c r="BI36" s="697"/>
      <c r="BJ36" s="697"/>
      <c r="BK36" s="697"/>
      <c r="BL36" s="697"/>
      <c r="BM36" s="697"/>
      <c r="BN36" s="697"/>
      <c r="BO36" s="697"/>
      <c r="BP36" s="697"/>
      <c r="BQ36" s="697"/>
      <c r="BR36" s="697"/>
      <c r="BS36" s="697"/>
      <c r="BT36" s="697"/>
      <c r="BU36" s="698"/>
      <c r="BV36" s="674">
        <v>632151</v>
      </c>
      <c r="BW36" s="675"/>
      <c r="BX36" s="675"/>
      <c r="BY36" s="675"/>
      <c r="BZ36" s="675"/>
      <c r="CA36" s="675"/>
      <c r="CB36" s="762"/>
      <c r="CD36" s="700" t="s">
        <v>336</v>
      </c>
      <c r="CE36" s="701"/>
      <c r="CF36" s="701"/>
      <c r="CG36" s="701"/>
      <c r="CH36" s="701"/>
      <c r="CI36" s="701"/>
      <c r="CJ36" s="701"/>
      <c r="CK36" s="701"/>
      <c r="CL36" s="701"/>
      <c r="CM36" s="701"/>
      <c r="CN36" s="701"/>
      <c r="CO36" s="701"/>
      <c r="CP36" s="701"/>
      <c r="CQ36" s="702"/>
      <c r="CR36" s="685">
        <v>30655493</v>
      </c>
      <c r="CS36" s="686"/>
      <c r="CT36" s="686"/>
      <c r="CU36" s="686"/>
      <c r="CV36" s="686"/>
      <c r="CW36" s="686"/>
      <c r="CX36" s="686"/>
      <c r="CY36" s="687"/>
      <c r="CZ36" s="690">
        <v>30.4</v>
      </c>
      <c r="DA36" s="719"/>
      <c r="DB36" s="719"/>
      <c r="DC36" s="723"/>
      <c r="DD36" s="694">
        <v>5222595</v>
      </c>
      <c r="DE36" s="686"/>
      <c r="DF36" s="686"/>
      <c r="DG36" s="686"/>
      <c r="DH36" s="686"/>
      <c r="DI36" s="686"/>
      <c r="DJ36" s="686"/>
      <c r="DK36" s="687"/>
      <c r="DL36" s="694">
        <v>2531967</v>
      </c>
      <c r="DM36" s="686"/>
      <c r="DN36" s="686"/>
      <c r="DO36" s="686"/>
      <c r="DP36" s="686"/>
      <c r="DQ36" s="686"/>
      <c r="DR36" s="686"/>
      <c r="DS36" s="686"/>
      <c r="DT36" s="686"/>
      <c r="DU36" s="686"/>
      <c r="DV36" s="687"/>
      <c r="DW36" s="690">
        <v>5.6</v>
      </c>
      <c r="DX36" s="719"/>
      <c r="DY36" s="719"/>
      <c r="DZ36" s="719"/>
      <c r="EA36" s="719"/>
      <c r="EB36" s="719"/>
      <c r="EC36" s="720"/>
    </row>
    <row r="37" spans="2:133" ht="11.25" customHeight="1">
      <c r="B37" s="682" t="s">
        <v>337</v>
      </c>
      <c r="C37" s="683"/>
      <c r="D37" s="683"/>
      <c r="E37" s="683"/>
      <c r="F37" s="683"/>
      <c r="G37" s="683"/>
      <c r="H37" s="683"/>
      <c r="I37" s="683"/>
      <c r="J37" s="683"/>
      <c r="K37" s="683"/>
      <c r="L37" s="683"/>
      <c r="M37" s="683"/>
      <c r="N37" s="683"/>
      <c r="O37" s="683"/>
      <c r="P37" s="683"/>
      <c r="Q37" s="684"/>
      <c r="R37" s="685">
        <v>3654754</v>
      </c>
      <c r="S37" s="686"/>
      <c r="T37" s="686"/>
      <c r="U37" s="686"/>
      <c r="V37" s="686"/>
      <c r="W37" s="686"/>
      <c r="X37" s="686"/>
      <c r="Y37" s="687"/>
      <c r="Z37" s="688">
        <v>3.5</v>
      </c>
      <c r="AA37" s="688"/>
      <c r="AB37" s="688"/>
      <c r="AC37" s="688"/>
      <c r="AD37" s="689" t="s">
        <v>132</v>
      </c>
      <c r="AE37" s="689"/>
      <c r="AF37" s="689"/>
      <c r="AG37" s="689"/>
      <c r="AH37" s="689"/>
      <c r="AI37" s="689"/>
      <c r="AJ37" s="689"/>
      <c r="AK37" s="689"/>
      <c r="AL37" s="690" t="s">
        <v>132</v>
      </c>
      <c r="AM37" s="691"/>
      <c r="AN37" s="691"/>
      <c r="AO37" s="692"/>
      <c r="AQ37" s="763" t="s">
        <v>338</v>
      </c>
      <c r="AR37" s="764"/>
      <c r="AS37" s="764"/>
      <c r="AT37" s="764"/>
      <c r="AU37" s="764"/>
      <c r="AV37" s="764"/>
      <c r="AW37" s="764"/>
      <c r="AX37" s="764"/>
      <c r="AY37" s="765"/>
      <c r="AZ37" s="685">
        <v>1594277</v>
      </c>
      <c r="BA37" s="686"/>
      <c r="BB37" s="686"/>
      <c r="BC37" s="686"/>
      <c r="BD37" s="721"/>
      <c r="BE37" s="721"/>
      <c r="BF37" s="752"/>
      <c r="BG37" s="700" t="s">
        <v>339</v>
      </c>
      <c r="BH37" s="701"/>
      <c r="BI37" s="701"/>
      <c r="BJ37" s="701"/>
      <c r="BK37" s="701"/>
      <c r="BL37" s="701"/>
      <c r="BM37" s="701"/>
      <c r="BN37" s="701"/>
      <c r="BO37" s="701"/>
      <c r="BP37" s="701"/>
      <c r="BQ37" s="701"/>
      <c r="BR37" s="701"/>
      <c r="BS37" s="701"/>
      <c r="BT37" s="701"/>
      <c r="BU37" s="702"/>
      <c r="BV37" s="685">
        <v>752780</v>
      </c>
      <c r="BW37" s="686"/>
      <c r="BX37" s="686"/>
      <c r="BY37" s="686"/>
      <c r="BZ37" s="686"/>
      <c r="CA37" s="686"/>
      <c r="CB37" s="695"/>
      <c r="CD37" s="700" t="s">
        <v>340</v>
      </c>
      <c r="CE37" s="701"/>
      <c r="CF37" s="701"/>
      <c r="CG37" s="701"/>
      <c r="CH37" s="701"/>
      <c r="CI37" s="701"/>
      <c r="CJ37" s="701"/>
      <c r="CK37" s="701"/>
      <c r="CL37" s="701"/>
      <c r="CM37" s="701"/>
      <c r="CN37" s="701"/>
      <c r="CO37" s="701"/>
      <c r="CP37" s="701"/>
      <c r="CQ37" s="702"/>
      <c r="CR37" s="685">
        <v>140803</v>
      </c>
      <c r="CS37" s="721"/>
      <c r="CT37" s="721"/>
      <c r="CU37" s="721"/>
      <c r="CV37" s="721"/>
      <c r="CW37" s="721"/>
      <c r="CX37" s="721"/>
      <c r="CY37" s="722"/>
      <c r="CZ37" s="690">
        <v>0.1</v>
      </c>
      <c r="DA37" s="719"/>
      <c r="DB37" s="719"/>
      <c r="DC37" s="723"/>
      <c r="DD37" s="694">
        <v>140803</v>
      </c>
      <c r="DE37" s="721"/>
      <c r="DF37" s="721"/>
      <c r="DG37" s="721"/>
      <c r="DH37" s="721"/>
      <c r="DI37" s="721"/>
      <c r="DJ37" s="721"/>
      <c r="DK37" s="722"/>
      <c r="DL37" s="694">
        <v>140803</v>
      </c>
      <c r="DM37" s="721"/>
      <c r="DN37" s="721"/>
      <c r="DO37" s="721"/>
      <c r="DP37" s="721"/>
      <c r="DQ37" s="721"/>
      <c r="DR37" s="721"/>
      <c r="DS37" s="721"/>
      <c r="DT37" s="721"/>
      <c r="DU37" s="721"/>
      <c r="DV37" s="722"/>
      <c r="DW37" s="690">
        <v>0.3</v>
      </c>
      <c r="DX37" s="719"/>
      <c r="DY37" s="719"/>
      <c r="DZ37" s="719"/>
      <c r="EA37" s="719"/>
      <c r="EB37" s="719"/>
      <c r="EC37" s="720"/>
    </row>
    <row r="38" spans="2:133" ht="11.25" customHeight="1">
      <c r="B38" s="682" t="s">
        <v>341</v>
      </c>
      <c r="C38" s="683"/>
      <c r="D38" s="683"/>
      <c r="E38" s="683"/>
      <c r="F38" s="683"/>
      <c r="G38" s="683"/>
      <c r="H38" s="683"/>
      <c r="I38" s="683"/>
      <c r="J38" s="683"/>
      <c r="K38" s="683"/>
      <c r="L38" s="683"/>
      <c r="M38" s="683"/>
      <c r="N38" s="683"/>
      <c r="O38" s="683"/>
      <c r="P38" s="683"/>
      <c r="Q38" s="684"/>
      <c r="R38" s="685">
        <v>1191630</v>
      </c>
      <c r="S38" s="686"/>
      <c r="T38" s="686"/>
      <c r="U38" s="686"/>
      <c r="V38" s="686"/>
      <c r="W38" s="686"/>
      <c r="X38" s="686"/>
      <c r="Y38" s="687"/>
      <c r="Z38" s="688">
        <v>1.1000000000000001</v>
      </c>
      <c r="AA38" s="688"/>
      <c r="AB38" s="688"/>
      <c r="AC38" s="688"/>
      <c r="AD38" s="689">
        <v>149641</v>
      </c>
      <c r="AE38" s="689"/>
      <c r="AF38" s="689"/>
      <c r="AG38" s="689"/>
      <c r="AH38" s="689"/>
      <c r="AI38" s="689"/>
      <c r="AJ38" s="689"/>
      <c r="AK38" s="689"/>
      <c r="AL38" s="690">
        <v>0.4</v>
      </c>
      <c r="AM38" s="691"/>
      <c r="AN38" s="691"/>
      <c r="AO38" s="692"/>
      <c r="AQ38" s="763" t="s">
        <v>342</v>
      </c>
      <c r="AR38" s="764"/>
      <c r="AS38" s="764"/>
      <c r="AT38" s="764"/>
      <c r="AU38" s="764"/>
      <c r="AV38" s="764"/>
      <c r="AW38" s="764"/>
      <c r="AX38" s="764"/>
      <c r="AY38" s="765"/>
      <c r="AZ38" s="685">
        <v>1341850</v>
      </c>
      <c r="BA38" s="686"/>
      <c r="BB38" s="686"/>
      <c r="BC38" s="686"/>
      <c r="BD38" s="721"/>
      <c r="BE38" s="721"/>
      <c r="BF38" s="752"/>
      <c r="BG38" s="700" t="s">
        <v>343</v>
      </c>
      <c r="BH38" s="701"/>
      <c r="BI38" s="701"/>
      <c r="BJ38" s="701"/>
      <c r="BK38" s="701"/>
      <c r="BL38" s="701"/>
      <c r="BM38" s="701"/>
      <c r="BN38" s="701"/>
      <c r="BO38" s="701"/>
      <c r="BP38" s="701"/>
      <c r="BQ38" s="701"/>
      <c r="BR38" s="701"/>
      <c r="BS38" s="701"/>
      <c r="BT38" s="701"/>
      <c r="BU38" s="702"/>
      <c r="BV38" s="685">
        <v>34922</v>
      </c>
      <c r="BW38" s="686"/>
      <c r="BX38" s="686"/>
      <c r="BY38" s="686"/>
      <c r="BZ38" s="686"/>
      <c r="CA38" s="686"/>
      <c r="CB38" s="695"/>
      <c r="CD38" s="700" t="s">
        <v>344</v>
      </c>
      <c r="CE38" s="701"/>
      <c r="CF38" s="701"/>
      <c r="CG38" s="701"/>
      <c r="CH38" s="701"/>
      <c r="CI38" s="701"/>
      <c r="CJ38" s="701"/>
      <c r="CK38" s="701"/>
      <c r="CL38" s="701"/>
      <c r="CM38" s="701"/>
      <c r="CN38" s="701"/>
      <c r="CO38" s="701"/>
      <c r="CP38" s="701"/>
      <c r="CQ38" s="702"/>
      <c r="CR38" s="685">
        <v>7523187</v>
      </c>
      <c r="CS38" s="686"/>
      <c r="CT38" s="686"/>
      <c r="CU38" s="686"/>
      <c r="CV38" s="686"/>
      <c r="CW38" s="686"/>
      <c r="CX38" s="686"/>
      <c r="CY38" s="687"/>
      <c r="CZ38" s="690">
        <v>7.5</v>
      </c>
      <c r="DA38" s="719"/>
      <c r="DB38" s="719"/>
      <c r="DC38" s="723"/>
      <c r="DD38" s="694">
        <v>6177370</v>
      </c>
      <c r="DE38" s="686"/>
      <c r="DF38" s="686"/>
      <c r="DG38" s="686"/>
      <c r="DH38" s="686"/>
      <c r="DI38" s="686"/>
      <c r="DJ38" s="686"/>
      <c r="DK38" s="687"/>
      <c r="DL38" s="694">
        <v>5813797</v>
      </c>
      <c r="DM38" s="686"/>
      <c r="DN38" s="686"/>
      <c r="DO38" s="686"/>
      <c r="DP38" s="686"/>
      <c r="DQ38" s="686"/>
      <c r="DR38" s="686"/>
      <c r="DS38" s="686"/>
      <c r="DT38" s="686"/>
      <c r="DU38" s="686"/>
      <c r="DV38" s="687"/>
      <c r="DW38" s="690">
        <v>12.8</v>
      </c>
      <c r="DX38" s="719"/>
      <c r="DY38" s="719"/>
      <c r="DZ38" s="719"/>
      <c r="EA38" s="719"/>
      <c r="EB38" s="719"/>
      <c r="EC38" s="720"/>
    </row>
    <row r="39" spans="2:133" ht="11.25" customHeight="1">
      <c r="B39" s="682" t="s">
        <v>345</v>
      </c>
      <c r="C39" s="683"/>
      <c r="D39" s="683"/>
      <c r="E39" s="683"/>
      <c r="F39" s="683"/>
      <c r="G39" s="683"/>
      <c r="H39" s="683"/>
      <c r="I39" s="683"/>
      <c r="J39" s="683"/>
      <c r="K39" s="683"/>
      <c r="L39" s="683"/>
      <c r="M39" s="683"/>
      <c r="N39" s="683"/>
      <c r="O39" s="683"/>
      <c r="P39" s="683"/>
      <c r="Q39" s="684"/>
      <c r="R39" s="685">
        <v>7284428</v>
      </c>
      <c r="S39" s="686"/>
      <c r="T39" s="686"/>
      <c r="U39" s="686"/>
      <c r="V39" s="686"/>
      <c r="W39" s="686"/>
      <c r="X39" s="686"/>
      <c r="Y39" s="687"/>
      <c r="Z39" s="688">
        <v>7</v>
      </c>
      <c r="AA39" s="688"/>
      <c r="AB39" s="688"/>
      <c r="AC39" s="688"/>
      <c r="AD39" s="689" t="s">
        <v>132</v>
      </c>
      <c r="AE39" s="689"/>
      <c r="AF39" s="689"/>
      <c r="AG39" s="689"/>
      <c r="AH39" s="689"/>
      <c r="AI39" s="689"/>
      <c r="AJ39" s="689"/>
      <c r="AK39" s="689"/>
      <c r="AL39" s="690" t="s">
        <v>132</v>
      </c>
      <c r="AM39" s="691"/>
      <c r="AN39" s="691"/>
      <c r="AO39" s="692"/>
      <c r="AQ39" s="763" t="s">
        <v>346</v>
      </c>
      <c r="AR39" s="764"/>
      <c r="AS39" s="764"/>
      <c r="AT39" s="764"/>
      <c r="AU39" s="764"/>
      <c r="AV39" s="764"/>
      <c r="AW39" s="764"/>
      <c r="AX39" s="764"/>
      <c r="AY39" s="765"/>
      <c r="AZ39" s="685">
        <v>469609</v>
      </c>
      <c r="BA39" s="686"/>
      <c r="BB39" s="686"/>
      <c r="BC39" s="686"/>
      <c r="BD39" s="721"/>
      <c r="BE39" s="721"/>
      <c r="BF39" s="752"/>
      <c r="BG39" s="700" t="s">
        <v>347</v>
      </c>
      <c r="BH39" s="701"/>
      <c r="BI39" s="701"/>
      <c r="BJ39" s="701"/>
      <c r="BK39" s="701"/>
      <c r="BL39" s="701"/>
      <c r="BM39" s="701"/>
      <c r="BN39" s="701"/>
      <c r="BO39" s="701"/>
      <c r="BP39" s="701"/>
      <c r="BQ39" s="701"/>
      <c r="BR39" s="701"/>
      <c r="BS39" s="701"/>
      <c r="BT39" s="701"/>
      <c r="BU39" s="702"/>
      <c r="BV39" s="685">
        <v>52885</v>
      </c>
      <c r="BW39" s="686"/>
      <c r="BX39" s="686"/>
      <c r="BY39" s="686"/>
      <c r="BZ39" s="686"/>
      <c r="CA39" s="686"/>
      <c r="CB39" s="695"/>
      <c r="CD39" s="700" t="s">
        <v>348</v>
      </c>
      <c r="CE39" s="701"/>
      <c r="CF39" s="701"/>
      <c r="CG39" s="701"/>
      <c r="CH39" s="701"/>
      <c r="CI39" s="701"/>
      <c r="CJ39" s="701"/>
      <c r="CK39" s="701"/>
      <c r="CL39" s="701"/>
      <c r="CM39" s="701"/>
      <c r="CN39" s="701"/>
      <c r="CO39" s="701"/>
      <c r="CP39" s="701"/>
      <c r="CQ39" s="702"/>
      <c r="CR39" s="685">
        <v>431584</v>
      </c>
      <c r="CS39" s="721"/>
      <c r="CT39" s="721"/>
      <c r="CU39" s="721"/>
      <c r="CV39" s="721"/>
      <c r="CW39" s="721"/>
      <c r="CX39" s="721"/>
      <c r="CY39" s="722"/>
      <c r="CZ39" s="690">
        <v>0.4</v>
      </c>
      <c r="DA39" s="719"/>
      <c r="DB39" s="719"/>
      <c r="DC39" s="723"/>
      <c r="DD39" s="694">
        <v>384386</v>
      </c>
      <c r="DE39" s="721"/>
      <c r="DF39" s="721"/>
      <c r="DG39" s="721"/>
      <c r="DH39" s="721"/>
      <c r="DI39" s="721"/>
      <c r="DJ39" s="721"/>
      <c r="DK39" s="722"/>
      <c r="DL39" s="694" t="s">
        <v>249</v>
      </c>
      <c r="DM39" s="721"/>
      <c r="DN39" s="721"/>
      <c r="DO39" s="721"/>
      <c r="DP39" s="721"/>
      <c r="DQ39" s="721"/>
      <c r="DR39" s="721"/>
      <c r="DS39" s="721"/>
      <c r="DT39" s="721"/>
      <c r="DU39" s="721"/>
      <c r="DV39" s="722"/>
      <c r="DW39" s="690" t="s">
        <v>132</v>
      </c>
      <c r="DX39" s="719"/>
      <c r="DY39" s="719"/>
      <c r="DZ39" s="719"/>
      <c r="EA39" s="719"/>
      <c r="EB39" s="719"/>
      <c r="EC39" s="720"/>
    </row>
    <row r="40" spans="2:133" ht="11.25" customHeight="1">
      <c r="B40" s="682" t="s">
        <v>349</v>
      </c>
      <c r="C40" s="683"/>
      <c r="D40" s="683"/>
      <c r="E40" s="683"/>
      <c r="F40" s="683"/>
      <c r="G40" s="683"/>
      <c r="H40" s="683"/>
      <c r="I40" s="683"/>
      <c r="J40" s="683"/>
      <c r="K40" s="683"/>
      <c r="L40" s="683"/>
      <c r="M40" s="683"/>
      <c r="N40" s="683"/>
      <c r="O40" s="683"/>
      <c r="P40" s="683"/>
      <c r="Q40" s="684"/>
      <c r="R40" s="685">
        <v>132728</v>
      </c>
      <c r="S40" s="686"/>
      <c r="T40" s="686"/>
      <c r="U40" s="686"/>
      <c r="V40" s="686"/>
      <c r="W40" s="686"/>
      <c r="X40" s="686"/>
      <c r="Y40" s="687"/>
      <c r="Z40" s="688">
        <v>0.1</v>
      </c>
      <c r="AA40" s="688"/>
      <c r="AB40" s="688"/>
      <c r="AC40" s="688"/>
      <c r="AD40" s="689" t="s">
        <v>259</v>
      </c>
      <c r="AE40" s="689"/>
      <c r="AF40" s="689"/>
      <c r="AG40" s="689"/>
      <c r="AH40" s="689"/>
      <c r="AI40" s="689"/>
      <c r="AJ40" s="689"/>
      <c r="AK40" s="689"/>
      <c r="AL40" s="690" t="s">
        <v>132</v>
      </c>
      <c r="AM40" s="691"/>
      <c r="AN40" s="691"/>
      <c r="AO40" s="692"/>
      <c r="AQ40" s="763" t="s">
        <v>350</v>
      </c>
      <c r="AR40" s="764"/>
      <c r="AS40" s="764"/>
      <c r="AT40" s="764"/>
      <c r="AU40" s="764"/>
      <c r="AV40" s="764"/>
      <c r="AW40" s="764"/>
      <c r="AX40" s="764"/>
      <c r="AY40" s="765"/>
      <c r="AZ40" s="685">
        <v>225891</v>
      </c>
      <c r="BA40" s="686"/>
      <c r="BB40" s="686"/>
      <c r="BC40" s="686"/>
      <c r="BD40" s="721"/>
      <c r="BE40" s="721"/>
      <c r="BF40" s="752"/>
      <c r="BG40" s="772" t="s">
        <v>351</v>
      </c>
      <c r="BH40" s="773"/>
      <c r="BI40" s="773"/>
      <c r="BJ40" s="773"/>
      <c r="BK40" s="773"/>
      <c r="BL40" s="232"/>
      <c r="BM40" s="701" t="s">
        <v>352</v>
      </c>
      <c r="BN40" s="701"/>
      <c r="BO40" s="701"/>
      <c r="BP40" s="701"/>
      <c r="BQ40" s="701"/>
      <c r="BR40" s="701"/>
      <c r="BS40" s="701"/>
      <c r="BT40" s="701"/>
      <c r="BU40" s="702"/>
      <c r="BV40" s="685">
        <v>90</v>
      </c>
      <c r="BW40" s="686"/>
      <c r="BX40" s="686"/>
      <c r="BY40" s="686"/>
      <c r="BZ40" s="686"/>
      <c r="CA40" s="686"/>
      <c r="CB40" s="695"/>
      <c r="CD40" s="700" t="s">
        <v>353</v>
      </c>
      <c r="CE40" s="701"/>
      <c r="CF40" s="701"/>
      <c r="CG40" s="701"/>
      <c r="CH40" s="701"/>
      <c r="CI40" s="701"/>
      <c r="CJ40" s="701"/>
      <c r="CK40" s="701"/>
      <c r="CL40" s="701"/>
      <c r="CM40" s="701"/>
      <c r="CN40" s="701"/>
      <c r="CO40" s="701"/>
      <c r="CP40" s="701"/>
      <c r="CQ40" s="702"/>
      <c r="CR40" s="685">
        <v>673036</v>
      </c>
      <c r="CS40" s="686"/>
      <c r="CT40" s="686"/>
      <c r="CU40" s="686"/>
      <c r="CV40" s="686"/>
      <c r="CW40" s="686"/>
      <c r="CX40" s="686"/>
      <c r="CY40" s="687"/>
      <c r="CZ40" s="690">
        <v>0.7</v>
      </c>
      <c r="DA40" s="719"/>
      <c r="DB40" s="719"/>
      <c r="DC40" s="723"/>
      <c r="DD40" s="694">
        <v>368996</v>
      </c>
      <c r="DE40" s="686"/>
      <c r="DF40" s="686"/>
      <c r="DG40" s="686"/>
      <c r="DH40" s="686"/>
      <c r="DI40" s="686"/>
      <c r="DJ40" s="686"/>
      <c r="DK40" s="687"/>
      <c r="DL40" s="694">
        <v>261877</v>
      </c>
      <c r="DM40" s="686"/>
      <c r="DN40" s="686"/>
      <c r="DO40" s="686"/>
      <c r="DP40" s="686"/>
      <c r="DQ40" s="686"/>
      <c r="DR40" s="686"/>
      <c r="DS40" s="686"/>
      <c r="DT40" s="686"/>
      <c r="DU40" s="686"/>
      <c r="DV40" s="687"/>
      <c r="DW40" s="690">
        <v>0.6</v>
      </c>
      <c r="DX40" s="719"/>
      <c r="DY40" s="719"/>
      <c r="DZ40" s="719"/>
      <c r="EA40" s="719"/>
      <c r="EB40" s="719"/>
      <c r="EC40" s="720"/>
    </row>
    <row r="41" spans="2:133" ht="11.25" customHeight="1">
      <c r="B41" s="682" t="s">
        <v>354</v>
      </c>
      <c r="C41" s="683"/>
      <c r="D41" s="683"/>
      <c r="E41" s="683"/>
      <c r="F41" s="683"/>
      <c r="G41" s="683"/>
      <c r="H41" s="683"/>
      <c r="I41" s="683"/>
      <c r="J41" s="683"/>
      <c r="K41" s="683"/>
      <c r="L41" s="683"/>
      <c r="M41" s="683"/>
      <c r="N41" s="683"/>
      <c r="O41" s="683"/>
      <c r="P41" s="683"/>
      <c r="Q41" s="684"/>
      <c r="R41" s="685" t="s">
        <v>132</v>
      </c>
      <c r="S41" s="686"/>
      <c r="T41" s="686"/>
      <c r="U41" s="686"/>
      <c r="V41" s="686"/>
      <c r="W41" s="686"/>
      <c r="X41" s="686"/>
      <c r="Y41" s="687"/>
      <c r="Z41" s="688" t="s">
        <v>132</v>
      </c>
      <c r="AA41" s="688"/>
      <c r="AB41" s="688"/>
      <c r="AC41" s="688"/>
      <c r="AD41" s="689" t="s">
        <v>132</v>
      </c>
      <c r="AE41" s="689"/>
      <c r="AF41" s="689"/>
      <c r="AG41" s="689"/>
      <c r="AH41" s="689"/>
      <c r="AI41" s="689"/>
      <c r="AJ41" s="689"/>
      <c r="AK41" s="689"/>
      <c r="AL41" s="690" t="s">
        <v>132</v>
      </c>
      <c r="AM41" s="691"/>
      <c r="AN41" s="691"/>
      <c r="AO41" s="692"/>
      <c r="AQ41" s="763" t="s">
        <v>355</v>
      </c>
      <c r="AR41" s="764"/>
      <c r="AS41" s="764"/>
      <c r="AT41" s="764"/>
      <c r="AU41" s="764"/>
      <c r="AV41" s="764"/>
      <c r="AW41" s="764"/>
      <c r="AX41" s="764"/>
      <c r="AY41" s="765"/>
      <c r="AZ41" s="685">
        <v>1624065</v>
      </c>
      <c r="BA41" s="686"/>
      <c r="BB41" s="686"/>
      <c r="BC41" s="686"/>
      <c r="BD41" s="721"/>
      <c r="BE41" s="721"/>
      <c r="BF41" s="752"/>
      <c r="BG41" s="772"/>
      <c r="BH41" s="773"/>
      <c r="BI41" s="773"/>
      <c r="BJ41" s="773"/>
      <c r="BK41" s="773"/>
      <c r="BL41" s="232"/>
      <c r="BM41" s="701" t="s">
        <v>356</v>
      </c>
      <c r="BN41" s="701"/>
      <c r="BO41" s="701"/>
      <c r="BP41" s="701"/>
      <c r="BQ41" s="701"/>
      <c r="BR41" s="701"/>
      <c r="BS41" s="701"/>
      <c r="BT41" s="701"/>
      <c r="BU41" s="702"/>
      <c r="BV41" s="685">
        <v>1</v>
      </c>
      <c r="BW41" s="686"/>
      <c r="BX41" s="686"/>
      <c r="BY41" s="686"/>
      <c r="BZ41" s="686"/>
      <c r="CA41" s="686"/>
      <c r="CB41" s="695"/>
      <c r="CD41" s="700" t="s">
        <v>357</v>
      </c>
      <c r="CE41" s="701"/>
      <c r="CF41" s="701"/>
      <c r="CG41" s="701"/>
      <c r="CH41" s="701"/>
      <c r="CI41" s="701"/>
      <c r="CJ41" s="701"/>
      <c r="CK41" s="701"/>
      <c r="CL41" s="701"/>
      <c r="CM41" s="701"/>
      <c r="CN41" s="701"/>
      <c r="CO41" s="701"/>
      <c r="CP41" s="701"/>
      <c r="CQ41" s="702"/>
      <c r="CR41" s="685" t="s">
        <v>132</v>
      </c>
      <c r="CS41" s="721"/>
      <c r="CT41" s="721"/>
      <c r="CU41" s="721"/>
      <c r="CV41" s="721"/>
      <c r="CW41" s="721"/>
      <c r="CX41" s="721"/>
      <c r="CY41" s="722"/>
      <c r="CZ41" s="690" t="s">
        <v>132</v>
      </c>
      <c r="DA41" s="719"/>
      <c r="DB41" s="719"/>
      <c r="DC41" s="723"/>
      <c r="DD41" s="694" t="s">
        <v>132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358</v>
      </c>
      <c r="C42" s="683"/>
      <c r="D42" s="683"/>
      <c r="E42" s="683"/>
      <c r="F42" s="683"/>
      <c r="G42" s="683"/>
      <c r="H42" s="683"/>
      <c r="I42" s="683"/>
      <c r="J42" s="683"/>
      <c r="K42" s="683"/>
      <c r="L42" s="683"/>
      <c r="M42" s="683"/>
      <c r="N42" s="683"/>
      <c r="O42" s="683"/>
      <c r="P42" s="683"/>
      <c r="Q42" s="684"/>
      <c r="R42" s="685">
        <v>2859526</v>
      </c>
      <c r="S42" s="686"/>
      <c r="T42" s="686"/>
      <c r="U42" s="686"/>
      <c r="V42" s="686"/>
      <c r="W42" s="686"/>
      <c r="X42" s="686"/>
      <c r="Y42" s="687"/>
      <c r="Z42" s="688">
        <v>2.7</v>
      </c>
      <c r="AA42" s="688"/>
      <c r="AB42" s="688"/>
      <c r="AC42" s="688"/>
      <c r="AD42" s="689" t="s">
        <v>249</v>
      </c>
      <c r="AE42" s="689"/>
      <c r="AF42" s="689"/>
      <c r="AG42" s="689"/>
      <c r="AH42" s="689"/>
      <c r="AI42" s="689"/>
      <c r="AJ42" s="689"/>
      <c r="AK42" s="689"/>
      <c r="AL42" s="690" t="s">
        <v>132</v>
      </c>
      <c r="AM42" s="691"/>
      <c r="AN42" s="691"/>
      <c r="AO42" s="692"/>
      <c r="AQ42" s="784" t="s">
        <v>359</v>
      </c>
      <c r="AR42" s="785"/>
      <c r="AS42" s="785"/>
      <c r="AT42" s="785"/>
      <c r="AU42" s="785"/>
      <c r="AV42" s="785"/>
      <c r="AW42" s="785"/>
      <c r="AX42" s="785"/>
      <c r="AY42" s="786"/>
      <c r="AZ42" s="776">
        <v>5673231</v>
      </c>
      <c r="BA42" s="777"/>
      <c r="BB42" s="777"/>
      <c r="BC42" s="777"/>
      <c r="BD42" s="756"/>
      <c r="BE42" s="756"/>
      <c r="BF42" s="758"/>
      <c r="BG42" s="774"/>
      <c r="BH42" s="775"/>
      <c r="BI42" s="775"/>
      <c r="BJ42" s="775"/>
      <c r="BK42" s="775"/>
      <c r="BL42" s="233"/>
      <c r="BM42" s="711" t="s">
        <v>360</v>
      </c>
      <c r="BN42" s="711"/>
      <c r="BO42" s="711"/>
      <c r="BP42" s="711"/>
      <c r="BQ42" s="711"/>
      <c r="BR42" s="711"/>
      <c r="BS42" s="711"/>
      <c r="BT42" s="711"/>
      <c r="BU42" s="712"/>
      <c r="BV42" s="776">
        <v>303</v>
      </c>
      <c r="BW42" s="777"/>
      <c r="BX42" s="777"/>
      <c r="BY42" s="777"/>
      <c r="BZ42" s="777"/>
      <c r="CA42" s="777"/>
      <c r="CB42" s="783"/>
      <c r="CD42" s="682" t="s">
        <v>361</v>
      </c>
      <c r="CE42" s="683"/>
      <c r="CF42" s="683"/>
      <c r="CG42" s="683"/>
      <c r="CH42" s="683"/>
      <c r="CI42" s="683"/>
      <c r="CJ42" s="683"/>
      <c r="CK42" s="683"/>
      <c r="CL42" s="683"/>
      <c r="CM42" s="683"/>
      <c r="CN42" s="683"/>
      <c r="CO42" s="683"/>
      <c r="CP42" s="683"/>
      <c r="CQ42" s="684"/>
      <c r="CR42" s="685">
        <v>7191885</v>
      </c>
      <c r="CS42" s="686"/>
      <c r="CT42" s="686"/>
      <c r="CU42" s="686"/>
      <c r="CV42" s="686"/>
      <c r="CW42" s="686"/>
      <c r="CX42" s="686"/>
      <c r="CY42" s="687"/>
      <c r="CZ42" s="690">
        <v>7.1</v>
      </c>
      <c r="DA42" s="691"/>
      <c r="DB42" s="691"/>
      <c r="DC42" s="703"/>
      <c r="DD42" s="694">
        <v>1504188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362</v>
      </c>
      <c r="C43" s="736"/>
      <c r="D43" s="736"/>
      <c r="E43" s="736"/>
      <c r="F43" s="736"/>
      <c r="G43" s="736"/>
      <c r="H43" s="736"/>
      <c r="I43" s="736"/>
      <c r="J43" s="736"/>
      <c r="K43" s="736"/>
      <c r="L43" s="736"/>
      <c r="M43" s="736"/>
      <c r="N43" s="736"/>
      <c r="O43" s="736"/>
      <c r="P43" s="736"/>
      <c r="Q43" s="737"/>
      <c r="R43" s="776">
        <v>104749228</v>
      </c>
      <c r="S43" s="777"/>
      <c r="T43" s="777"/>
      <c r="U43" s="777"/>
      <c r="V43" s="777"/>
      <c r="W43" s="777"/>
      <c r="X43" s="777"/>
      <c r="Y43" s="778"/>
      <c r="Z43" s="779">
        <v>100</v>
      </c>
      <c r="AA43" s="779"/>
      <c r="AB43" s="779"/>
      <c r="AC43" s="779"/>
      <c r="AD43" s="780">
        <v>42259173</v>
      </c>
      <c r="AE43" s="780"/>
      <c r="AF43" s="780"/>
      <c r="AG43" s="780"/>
      <c r="AH43" s="780"/>
      <c r="AI43" s="780"/>
      <c r="AJ43" s="780"/>
      <c r="AK43" s="780"/>
      <c r="AL43" s="781">
        <v>100</v>
      </c>
      <c r="AM43" s="757"/>
      <c r="AN43" s="757"/>
      <c r="AO43" s="782"/>
      <c r="BV43" s="234"/>
      <c r="BW43" s="234"/>
      <c r="BX43" s="234"/>
      <c r="BY43" s="234"/>
      <c r="BZ43" s="234"/>
      <c r="CA43" s="234"/>
      <c r="CB43" s="234"/>
      <c r="CD43" s="682" t="s">
        <v>363</v>
      </c>
      <c r="CE43" s="683"/>
      <c r="CF43" s="683"/>
      <c r="CG43" s="683"/>
      <c r="CH43" s="683"/>
      <c r="CI43" s="683"/>
      <c r="CJ43" s="683"/>
      <c r="CK43" s="683"/>
      <c r="CL43" s="683"/>
      <c r="CM43" s="683"/>
      <c r="CN43" s="683"/>
      <c r="CO43" s="683"/>
      <c r="CP43" s="683"/>
      <c r="CQ43" s="684"/>
      <c r="CR43" s="685">
        <v>190191</v>
      </c>
      <c r="CS43" s="721"/>
      <c r="CT43" s="721"/>
      <c r="CU43" s="721"/>
      <c r="CV43" s="721"/>
      <c r="CW43" s="721"/>
      <c r="CX43" s="721"/>
      <c r="CY43" s="722"/>
      <c r="CZ43" s="690">
        <v>0.2</v>
      </c>
      <c r="DA43" s="719"/>
      <c r="DB43" s="719"/>
      <c r="DC43" s="723"/>
      <c r="DD43" s="694">
        <v>190191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CD44" s="797" t="s">
        <v>310</v>
      </c>
      <c r="CE44" s="798"/>
      <c r="CF44" s="682" t="s">
        <v>364</v>
      </c>
      <c r="CG44" s="683"/>
      <c r="CH44" s="683"/>
      <c r="CI44" s="683"/>
      <c r="CJ44" s="683"/>
      <c r="CK44" s="683"/>
      <c r="CL44" s="683"/>
      <c r="CM44" s="683"/>
      <c r="CN44" s="683"/>
      <c r="CO44" s="683"/>
      <c r="CP44" s="683"/>
      <c r="CQ44" s="684"/>
      <c r="CR44" s="685">
        <v>7191885</v>
      </c>
      <c r="CS44" s="686"/>
      <c r="CT44" s="686"/>
      <c r="CU44" s="686"/>
      <c r="CV44" s="686"/>
      <c r="CW44" s="686"/>
      <c r="CX44" s="686"/>
      <c r="CY44" s="687"/>
      <c r="CZ44" s="690">
        <v>7.1</v>
      </c>
      <c r="DA44" s="691"/>
      <c r="DB44" s="691"/>
      <c r="DC44" s="703"/>
      <c r="DD44" s="694">
        <v>1504188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36" t="s">
        <v>365</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CD45" s="799"/>
      <c r="CE45" s="800"/>
      <c r="CF45" s="682" t="s">
        <v>366</v>
      </c>
      <c r="CG45" s="683"/>
      <c r="CH45" s="683"/>
      <c r="CI45" s="683"/>
      <c r="CJ45" s="683"/>
      <c r="CK45" s="683"/>
      <c r="CL45" s="683"/>
      <c r="CM45" s="683"/>
      <c r="CN45" s="683"/>
      <c r="CO45" s="683"/>
      <c r="CP45" s="683"/>
      <c r="CQ45" s="684"/>
      <c r="CR45" s="685">
        <v>2203074</v>
      </c>
      <c r="CS45" s="721"/>
      <c r="CT45" s="721"/>
      <c r="CU45" s="721"/>
      <c r="CV45" s="721"/>
      <c r="CW45" s="721"/>
      <c r="CX45" s="721"/>
      <c r="CY45" s="722"/>
      <c r="CZ45" s="690">
        <v>2.2000000000000002</v>
      </c>
      <c r="DA45" s="719"/>
      <c r="DB45" s="719"/>
      <c r="DC45" s="723"/>
      <c r="DD45" s="694">
        <v>99823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37" t="s">
        <v>367</v>
      </c>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799"/>
      <c r="CE46" s="800"/>
      <c r="CF46" s="682" t="s">
        <v>368</v>
      </c>
      <c r="CG46" s="683"/>
      <c r="CH46" s="683"/>
      <c r="CI46" s="683"/>
      <c r="CJ46" s="683"/>
      <c r="CK46" s="683"/>
      <c r="CL46" s="683"/>
      <c r="CM46" s="683"/>
      <c r="CN46" s="683"/>
      <c r="CO46" s="683"/>
      <c r="CP46" s="683"/>
      <c r="CQ46" s="684"/>
      <c r="CR46" s="685">
        <v>4433188</v>
      </c>
      <c r="CS46" s="686"/>
      <c r="CT46" s="686"/>
      <c r="CU46" s="686"/>
      <c r="CV46" s="686"/>
      <c r="CW46" s="686"/>
      <c r="CX46" s="686"/>
      <c r="CY46" s="687"/>
      <c r="CZ46" s="690">
        <v>4.4000000000000004</v>
      </c>
      <c r="DA46" s="691"/>
      <c r="DB46" s="691"/>
      <c r="DC46" s="703"/>
      <c r="DD46" s="694">
        <v>1301397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38" t="s">
        <v>369</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799"/>
      <c r="CE47" s="800"/>
      <c r="CF47" s="682" t="s">
        <v>370</v>
      </c>
      <c r="CG47" s="683"/>
      <c r="CH47" s="683"/>
      <c r="CI47" s="683"/>
      <c r="CJ47" s="683"/>
      <c r="CK47" s="683"/>
      <c r="CL47" s="683"/>
      <c r="CM47" s="683"/>
      <c r="CN47" s="683"/>
      <c r="CO47" s="683"/>
      <c r="CP47" s="683"/>
      <c r="CQ47" s="684"/>
      <c r="CR47" s="685" t="s">
        <v>132</v>
      </c>
      <c r="CS47" s="721"/>
      <c r="CT47" s="721"/>
      <c r="CU47" s="721"/>
      <c r="CV47" s="721"/>
      <c r="CW47" s="721"/>
      <c r="CX47" s="721"/>
      <c r="CY47" s="722"/>
      <c r="CZ47" s="690" t="s">
        <v>249</v>
      </c>
      <c r="DA47" s="719"/>
      <c r="DB47" s="719"/>
      <c r="DC47" s="723"/>
      <c r="DD47" s="694" t="s">
        <v>249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37"/>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CD48" s="801"/>
      <c r="CE48" s="802"/>
      <c r="CF48" s="682" t="s">
        <v>371</v>
      </c>
      <c r="CG48" s="683"/>
      <c r="CH48" s="683"/>
      <c r="CI48" s="683"/>
      <c r="CJ48" s="683"/>
      <c r="CK48" s="683"/>
      <c r="CL48" s="683"/>
      <c r="CM48" s="683"/>
      <c r="CN48" s="683"/>
      <c r="CO48" s="683"/>
      <c r="CP48" s="683"/>
      <c r="CQ48" s="684"/>
      <c r="CR48" s="685" t="s">
        <v>249</v>
      </c>
      <c r="CS48" s="686"/>
      <c r="CT48" s="686"/>
      <c r="CU48" s="686"/>
      <c r="CV48" s="686"/>
      <c r="CW48" s="686"/>
      <c r="CX48" s="686"/>
      <c r="CY48" s="687"/>
      <c r="CZ48" s="690" t="s">
        <v>249</v>
      </c>
      <c r="DA48" s="691"/>
      <c r="DB48" s="691"/>
      <c r="DC48" s="703"/>
      <c r="DD48" s="694" t="s">
        <v>132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38"/>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CD49" s="735" t="s">
        <v>372</v>
      </c>
      <c r="CE49" s="736"/>
      <c r="CF49" s="736"/>
      <c r="CG49" s="736"/>
      <c r="CH49" s="736"/>
      <c r="CI49" s="736"/>
      <c r="CJ49" s="736"/>
      <c r="CK49" s="736"/>
      <c r="CL49" s="736"/>
      <c r="CM49" s="736"/>
      <c r="CN49" s="736"/>
      <c r="CO49" s="736"/>
      <c r="CP49" s="736"/>
      <c r="CQ49" s="737"/>
      <c r="CR49" s="776">
        <v>100708085</v>
      </c>
      <c r="CS49" s="756"/>
      <c r="CT49" s="756"/>
      <c r="CU49" s="756"/>
      <c r="CV49" s="756"/>
      <c r="CW49" s="756"/>
      <c r="CX49" s="756"/>
      <c r="CY49" s="787"/>
      <c r="CZ49" s="781">
        <v>100</v>
      </c>
      <c r="DA49" s="788"/>
      <c r="DB49" s="788"/>
      <c r="DC49" s="789"/>
      <c r="DD49" s="790">
        <v>49603461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isbI+99RAcvmolo9Wv2GBo1NQ1v48IFFc9RW896N2cLDhLSSS2QRnnhZKVkoiN0Q25BZomIzRL1QtpVzzUfdQ==" saltValue="nEIsk+b/+Gw3wUSQzSO1a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85" zoomScaleNormal="70" zoomScaleSheetLayoutView="85" workbookViewId="0"/>
  </sheetViews>
  <sheetFormatPr defaultColWidth="0" defaultRowHeight="13.5" zeroHeight="1"/>
  <cols>
    <col min="1" max="130" width="2.75" style="287" customWidth="1"/>
    <col min="131" max="131" width="1.625" style="287" customWidth="1"/>
    <col min="132" max="16384" width="9" style="287" hidden="1"/>
  </cols>
  <sheetData>
    <row r="1" spans="1:131" s="245" customFormat="1" ht="11.25" customHeight="1" thickBot="1">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c r="A2" s="246" t="s">
        <v>373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32" t="s">
        <v>374</v>
      </c>
      <c r="DK2" s="833"/>
      <c r="DL2" s="833"/>
      <c r="DM2" s="833"/>
      <c r="DN2" s="833"/>
      <c r="DO2" s="834"/>
      <c r="DP2" s="247"/>
      <c r="DQ2" s="832" t="s">
        <v>375</v>
      </c>
      <c r="DR2" s="833"/>
      <c r="DS2" s="833"/>
      <c r="DT2" s="833"/>
      <c r="DU2" s="833"/>
      <c r="DV2" s="833"/>
      <c r="DW2" s="833"/>
      <c r="DX2" s="833"/>
      <c r="DY2" s="833"/>
      <c r="DZ2" s="834"/>
      <c r="EA2" s="248"/>
    </row>
    <row r="3" spans="1:131" s="24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c r="A4" s="835" t="s">
        <v>376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0"/>
      <c r="BA4" s="250"/>
      <c r="BB4" s="250"/>
      <c r="BC4" s="250"/>
      <c r="BD4" s="250"/>
      <c r="BE4" s="251"/>
      <c r="BF4" s="251"/>
      <c r="BG4" s="251"/>
      <c r="BH4" s="251"/>
      <c r="BI4" s="251"/>
      <c r="BJ4" s="251"/>
      <c r="BK4" s="251"/>
      <c r="BL4" s="251"/>
      <c r="BM4" s="251"/>
      <c r="BN4" s="251"/>
      <c r="BO4" s="251"/>
      <c r="BP4" s="251"/>
      <c r="BQ4" s="250" t="s">
        <v>377</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c r="A5" s="826" t="s">
        <v>378</v>
      </c>
      <c r="B5" s="827"/>
      <c r="C5" s="827"/>
      <c r="D5" s="827"/>
      <c r="E5" s="827"/>
      <c r="F5" s="827"/>
      <c r="G5" s="827"/>
      <c r="H5" s="827"/>
      <c r="I5" s="827"/>
      <c r="J5" s="827"/>
      <c r="K5" s="827"/>
      <c r="L5" s="827"/>
      <c r="M5" s="827"/>
      <c r="N5" s="827"/>
      <c r="O5" s="827"/>
      <c r="P5" s="828"/>
      <c r="Q5" s="803" t="s">
        <v>379</v>
      </c>
      <c r="R5" s="804"/>
      <c r="S5" s="804"/>
      <c r="T5" s="804"/>
      <c r="U5" s="805"/>
      <c r="V5" s="803" t="s">
        <v>380</v>
      </c>
      <c r="W5" s="804"/>
      <c r="X5" s="804"/>
      <c r="Y5" s="804"/>
      <c r="Z5" s="805"/>
      <c r="AA5" s="803" t="s">
        <v>381</v>
      </c>
      <c r="AB5" s="804"/>
      <c r="AC5" s="804"/>
      <c r="AD5" s="804"/>
      <c r="AE5" s="804"/>
      <c r="AF5" s="836" t="s">
        <v>382</v>
      </c>
      <c r="AG5" s="804"/>
      <c r="AH5" s="804"/>
      <c r="AI5" s="804"/>
      <c r="AJ5" s="815"/>
      <c r="AK5" s="804" t="s">
        <v>383</v>
      </c>
      <c r="AL5" s="804"/>
      <c r="AM5" s="804"/>
      <c r="AN5" s="804"/>
      <c r="AO5" s="805"/>
      <c r="AP5" s="803" t="s">
        <v>384</v>
      </c>
      <c r="AQ5" s="804"/>
      <c r="AR5" s="804"/>
      <c r="AS5" s="804"/>
      <c r="AT5" s="805"/>
      <c r="AU5" s="803" t="s">
        <v>385</v>
      </c>
      <c r="AV5" s="804"/>
      <c r="AW5" s="804"/>
      <c r="AX5" s="804"/>
      <c r="AY5" s="815"/>
      <c r="AZ5" s="254"/>
      <c r="BA5" s="254"/>
      <c r="BB5" s="254"/>
      <c r="BC5" s="254"/>
      <c r="BD5" s="254"/>
      <c r="BE5" s="255"/>
      <c r="BF5" s="255"/>
      <c r="BG5" s="255"/>
      <c r="BH5" s="255"/>
      <c r="BI5" s="255"/>
      <c r="BJ5" s="255"/>
      <c r="BK5" s="255"/>
      <c r="BL5" s="255"/>
      <c r="BM5" s="255"/>
      <c r="BN5" s="255"/>
      <c r="BO5" s="255"/>
      <c r="BP5" s="255"/>
      <c r="BQ5" s="826" t="s">
        <v>386</v>
      </c>
      <c r="BR5" s="827"/>
      <c r="BS5" s="827"/>
      <c r="BT5" s="827"/>
      <c r="BU5" s="827"/>
      <c r="BV5" s="827"/>
      <c r="BW5" s="827"/>
      <c r="BX5" s="827"/>
      <c r="BY5" s="827"/>
      <c r="BZ5" s="827"/>
      <c r="CA5" s="827"/>
      <c r="CB5" s="827"/>
      <c r="CC5" s="827"/>
      <c r="CD5" s="827"/>
      <c r="CE5" s="827"/>
      <c r="CF5" s="827"/>
      <c r="CG5" s="828"/>
      <c r="CH5" s="803" t="s">
        <v>387</v>
      </c>
      <c r="CI5" s="804"/>
      <c r="CJ5" s="804"/>
      <c r="CK5" s="804"/>
      <c r="CL5" s="805"/>
      <c r="CM5" s="803" t="s">
        <v>388</v>
      </c>
      <c r="CN5" s="804"/>
      <c r="CO5" s="804"/>
      <c r="CP5" s="804"/>
      <c r="CQ5" s="805"/>
      <c r="CR5" s="803" t="s">
        <v>389</v>
      </c>
      <c r="CS5" s="804"/>
      <c r="CT5" s="804"/>
      <c r="CU5" s="804"/>
      <c r="CV5" s="805"/>
      <c r="CW5" s="803" t="s">
        <v>390</v>
      </c>
      <c r="CX5" s="804"/>
      <c r="CY5" s="804"/>
      <c r="CZ5" s="804"/>
      <c r="DA5" s="805"/>
      <c r="DB5" s="803" t="s">
        <v>391</v>
      </c>
      <c r="DC5" s="804"/>
      <c r="DD5" s="804"/>
      <c r="DE5" s="804"/>
      <c r="DF5" s="805"/>
      <c r="DG5" s="809" t="s">
        <v>392</v>
      </c>
      <c r="DH5" s="810"/>
      <c r="DI5" s="810"/>
      <c r="DJ5" s="810"/>
      <c r="DK5" s="811"/>
      <c r="DL5" s="809" t="s">
        <v>393</v>
      </c>
      <c r="DM5" s="810"/>
      <c r="DN5" s="810"/>
      <c r="DO5" s="810"/>
      <c r="DP5" s="811"/>
      <c r="DQ5" s="803" t="s">
        <v>394</v>
      </c>
      <c r="DR5" s="804"/>
      <c r="DS5" s="804"/>
      <c r="DT5" s="804"/>
      <c r="DU5" s="805"/>
      <c r="DV5" s="803" t="s">
        <v>385</v>
      </c>
      <c r="DW5" s="804"/>
      <c r="DX5" s="804"/>
      <c r="DY5" s="804"/>
      <c r="DZ5" s="815"/>
      <c r="EA5" s="252"/>
    </row>
    <row r="6" spans="1:131" s="253"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0"/>
      <c r="BA6" s="250"/>
      <c r="BB6" s="250"/>
      <c r="BC6" s="250"/>
      <c r="BD6" s="250"/>
      <c r="BE6" s="251"/>
      <c r="BF6" s="251"/>
      <c r="BG6" s="251"/>
      <c r="BH6" s="251"/>
      <c r="BI6" s="251"/>
      <c r="BJ6" s="251"/>
      <c r="BK6" s="251"/>
      <c r="BL6" s="251"/>
      <c r="BM6" s="251"/>
      <c r="BN6" s="251"/>
      <c r="BO6" s="251"/>
      <c r="BP6" s="251"/>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2"/>
    </row>
    <row r="7" spans="1:131" s="253" customFormat="1" ht="26.25" customHeight="1" thickTop="1">
      <c r="A7" s="256">
        <v>1</v>
      </c>
      <c r="B7" s="817" t="s">
        <v>395</v>
      </c>
      <c r="C7" s="818"/>
      <c r="D7" s="818"/>
      <c r="E7" s="818"/>
      <c r="F7" s="818"/>
      <c r="G7" s="818"/>
      <c r="H7" s="818"/>
      <c r="I7" s="818"/>
      <c r="J7" s="818"/>
      <c r="K7" s="818"/>
      <c r="L7" s="818"/>
      <c r="M7" s="818"/>
      <c r="N7" s="818"/>
      <c r="O7" s="818"/>
      <c r="P7" s="819"/>
      <c r="Q7" s="820">
        <v>104913</v>
      </c>
      <c r="R7" s="821"/>
      <c r="S7" s="821"/>
      <c r="T7" s="821"/>
      <c r="U7" s="821"/>
      <c r="V7" s="821">
        <v>100877</v>
      </c>
      <c r="W7" s="821"/>
      <c r="X7" s="821"/>
      <c r="Y7" s="821"/>
      <c r="Z7" s="821"/>
      <c r="AA7" s="821">
        <v>4036</v>
      </c>
      <c r="AB7" s="821"/>
      <c r="AC7" s="821"/>
      <c r="AD7" s="821"/>
      <c r="AE7" s="822"/>
      <c r="AF7" s="823">
        <v>3219</v>
      </c>
      <c r="AG7" s="824"/>
      <c r="AH7" s="824"/>
      <c r="AI7" s="824"/>
      <c r="AJ7" s="825"/>
      <c r="AK7" s="860" t="s">
        <v>604</v>
      </c>
      <c r="AL7" s="861"/>
      <c r="AM7" s="861"/>
      <c r="AN7" s="861"/>
      <c r="AO7" s="861"/>
      <c r="AP7" s="861">
        <v>68173</v>
      </c>
      <c r="AQ7" s="861"/>
      <c r="AR7" s="861"/>
      <c r="AS7" s="861"/>
      <c r="AT7" s="861"/>
      <c r="AU7" s="862"/>
      <c r="AV7" s="862"/>
      <c r="AW7" s="862"/>
      <c r="AX7" s="862"/>
      <c r="AY7" s="863"/>
      <c r="AZ7" s="250"/>
      <c r="BA7" s="250"/>
      <c r="BB7" s="250"/>
      <c r="BC7" s="250"/>
      <c r="BD7" s="250"/>
      <c r="BE7" s="251"/>
      <c r="BF7" s="251"/>
      <c r="BG7" s="251"/>
      <c r="BH7" s="251"/>
      <c r="BI7" s="251"/>
      <c r="BJ7" s="251"/>
      <c r="BK7" s="251"/>
      <c r="BL7" s="251"/>
      <c r="BM7" s="251"/>
      <c r="BN7" s="251"/>
      <c r="BO7" s="251"/>
      <c r="BP7" s="251"/>
      <c r="BQ7" s="257">
        <v>1</v>
      </c>
      <c r="BR7" s="258"/>
      <c r="BS7" s="864" t="s">
        <v>605</v>
      </c>
      <c r="BT7" s="865"/>
      <c r="BU7" s="865"/>
      <c r="BV7" s="865"/>
      <c r="BW7" s="865"/>
      <c r="BX7" s="865"/>
      <c r="BY7" s="865"/>
      <c r="BZ7" s="865"/>
      <c r="CA7" s="865"/>
      <c r="CB7" s="865"/>
      <c r="CC7" s="865"/>
      <c r="CD7" s="865"/>
      <c r="CE7" s="865"/>
      <c r="CF7" s="865"/>
      <c r="CG7" s="866"/>
      <c r="CH7" s="857">
        <v>0</v>
      </c>
      <c r="CI7" s="858"/>
      <c r="CJ7" s="858"/>
      <c r="CK7" s="858"/>
      <c r="CL7" s="859"/>
      <c r="CM7" s="857">
        <v>5</v>
      </c>
      <c r="CN7" s="858"/>
      <c r="CO7" s="858"/>
      <c r="CP7" s="858"/>
      <c r="CQ7" s="859"/>
      <c r="CR7" s="857">
        <v>5</v>
      </c>
      <c r="CS7" s="858"/>
      <c r="CT7" s="858"/>
      <c r="CU7" s="858"/>
      <c r="CV7" s="859"/>
      <c r="CW7" s="857">
        <v>13</v>
      </c>
      <c r="CX7" s="858"/>
      <c r="CY7" s="858"/>
      <c r="CZ7" s="858"/>
      <c r="DA7" s="859"/>
      <c r="DB7" s="857">
        <v>0</v>
      </c>
      <c r="DC7" s="858"/>
      <c r="DD7" s="858"/>
      <c r="DE7" s="858"/>
      <c r="DF7" s="859"/>
      <c r="DG7" s="857">
        <v>6439</v>
      </c>
      <c r="DH7" s="858"/>
      <c r="DI7" s="858"/>
      <c r="DJ7" s="858"/>
      <c r="DK7" s="859"/>
      <c r="DL7" s="857">
        <v>0</v>
      </c>
      <c r="DM7" s="858"/>
      <c r="DN7" s="858"/>
      <c r="DO7" s="858"/>
      <c r="DP7" s="859"/>
      <c r="DQ7" s="857">
        <v>0</v>
      </c>
      <c r="DR7" s="858"/>
      <c r="DS7" s="858"/>
      <c r="DT7" s="858"/>
      <c r="DU7" s="859"/>
      <c r="DV7" s="838"/>
      <c r="DW7" s="839"/>
      <c r="DX7" s="839"/>
      <c r="DY7" s="839"/>
      <c r="DZ7" s="840"/>
      <c r="EA7" s="252"/>
    </row>
    <row r="8" spans="1:131" s="253" customFormat="1" ht="26.25" customHeight="1">
      <c r="A8" s="259">
        <v>2</v>
      </c>
      <c r="B8" s="841" t="s">
        <v>396</v>
      </c>
      <c r="C8" s="842"/>
      <c r="D8" s="842"/>
      <c r="E8" s="842"/>
      <c r="F8" s="842"/>
      <c r="G8" s="842"/>
      <c r="H8" s="842"/>
      <c r="I8" s="842"/>
      <c r="J8" s="842"/>
      <c r="K8" s="842"/>
      <c r="L8" s="842"/>
      <c r="M8" s="842"/>
      <c r="N8" s="842"/>
      <c r="O8" s="842"/>
      <c r="P8" s="843"/>
      <c r="Q8" s="844">
        <v>159</v>
      </c>
      <c r="R8" s="845"/>
      <c r="S8" s="845"/>
      <c r="T8" s="845"/>
      <c r="U8" s="845"/>
      <c r="V8" s="845">
        <v>154</v>
      </c>
      <c r="W8" s="845"/>
      <c r="X8" s="845"/>
      <c r="Y8" s="845"/>
      <c r="Z8" s="845"/>
      <c r="AA8" s="845">
        <v>5</v>
      </c>
      <c r="AB8" s="845"/>
      <c r="AC8" s="845"/>
      <c r="AD8" s="845"/>
      <c r="AE8" s="846"/>
      <c r="AF8" s="847">
        <v>5</v>
      </c>
      <c r="AG8" s="848"/>
      <c r="AH8" s="848"/>
      <c r="AI8" s="848"/>
      <c r="AJ8" s="849"/>
      <c r="AK8" s="850">
        <v>134</v>
      </c>
      <c r="AL8" s="851"/>
      <c r="AM8" s="851"/>
      <c r="AN8" s="851"/>
      <c r="AO8" s="851"/>
      <c r="AP8" s="851">
        <v>41</v>
      </c>
      <c r="AQ8" s="851"/>
      <c r="AR8" s="851"/>
      <c r="AS8" s="851"/>
      <c r="AT8" s="851"/>
      <c r="AU8" s="852"/>
      <c r="AV8" s="852"/>
      <c r="AW8" s="852"/>
      <c r="AX8" s="852"/>
      <c r="AY8" s="853"/>
      <c r="AZ8" s="250"/>
      <c r="BA8" s="250"/>
      <c r="BB8" s="250"/>
      <c r="BC8" s="250"/>
      <c r="BD8" s="250"/>
      <c r="BE8" s="251"/>
      <c r="BF8" s="251"/>
      <c r="BG8" s="251"/>
      <c r="BH8" s="251"/>
      <c r="BI8" s="251"/>
      <c r="BJ8" s="251"/>
      <c r="BK8" s="251"/>
      <c r="BL8" s="251"/>
      <c r="BM8" s="251"/>
      <c r="BN8" s="251"/>
      <c r="BO8" s="251"/>
      <c r="BP8" s="251"/>
      <c r="BQ8" s="260">
        <v>2</v>
      </c>
      <c r="BR8" s="261"/>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2"/>
    </row>
    <row r="9" spans="1:131" s="253" customFormat="1" ht="26.25" customHeight="1">
      <c r="A9" s="259">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0"/>
      <c r="BA9" s="250"/>
      <c r="BB9" s="250"/>
      <c r="BC9" s="250"/>
      <c r="BD9" s="250"/>
      <c r="BE9" s="251"/>
      <c r="BF9" s="251"/>
      <c r="BG9" s="251"/>
      <c r="BH9" s="251"/>
      <c r="BI9" s="251"/>
      <c r="BJ9" s="251"/>
      <c r="BK9" s="251"/>
      <c r="BL9" s="251"/>
      <c r="BM9" s="251"/>
      <c r="BN9" s="251"/>
      <c r="BO9" s="251"/>
      <c r="BP9" s="251"/>
      <c r="BQ9" s="260">
        <v>3</v>
      </c>
      <c r="BR9" s="261"/>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2"/>
    </row>
    <row r="10" spans="1:131" s="253" customFormat="1" ht="26.25" customHeight="1">
      <c r="A10" s="259">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0"/>
      <c r="BA10" s="250"/>
      <c r="BB10" s="250"/>
      <c r="BC10" s="250"/>
      <c r="BD10" s="250"/>
      <c r="BE10" s="251"/>
      <c r="BF10" s="251"/>
      <c r="BG10" s="251"/>
      <c r="BH10" s="251"/>
      <c r="BI10" s="251"/>
      <c r="BJ10" s="251"/>
      <c r="BK10" s="251"/>
      <c r="BL10" s="251"/>
      <c r="BM10" s="251"/>
      <c r="BN10" s="251"/>
      <c r="BO10" s="251"/>
      <c r="BP10" s="251"/>
      <c r="BQ10" s="260">
        <v>4</v>
      </c>
      <c r="BR10" s="261"/>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2"/>
    </row>
    <row r="11" spans="1:131" s="253" customFormat="1" ht="26.25" customHeight="1">
      <c r="A11" s="259">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0"/>
      <c r="BA11" s="250"/>
      <c r="BB11" s="250"/>
      <c r="BC11" s="250"/>
      <c r="BD11" s="250"/>
      <c r="BE11" s="251"/>
      <c r="BF11" s="251"/>
      <c r="BG11" s="251"/>
      <c r="BH11" s="251"/>
      <c r="BI11" s="251"/>
      <c r="BJ11" s="251"/>
      <c r="BK11" s="251"/>
      <c r="BL11" s="251"/>
      <c r="BM11" s="251"/>
      <c r="BN11" s="251"/>
      <c r="BO11" s="251"/>
      <c r="BP11" s="251"/>
      <c r="BQ11" s="260">
        <v>5</v>
      </c>
      <c r="BR11" s="261"/>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2"/>
    </row>
    <row r="12" spans="1:131" s="253" customFormat="1" ht="26.25" customHeight="1">
      <c r="A12" s="259">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0"/>
      <c r="BA12" s="250"/>
      <c r="BB12" s="250"/>
      <c r="BC12" s="250"/>
      <c r="BD12" s="250"/>
      <c r="BE12" s="251"/>
      <c r="BF12" s="251"/>
      <c r="BG12" s="251"/>
      <c r="BH12" s="251"/>
      <c r="BI12" s="251"/>
      <c r="BJ12" s="251"/>
      <c r="BK12" s="251"/>
      <c r="BL12" s="251"/>
      <c r="BM12" s="251"/>
      <c r="BN12" s="251"/>
      <c r="BO12" s="251"/>
      <c r="BP12" s="251"/>
      <c r="BQ12" s="260">
        <v>6</v>
      </c>
      <c r="BR12" s="261"/>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2"/>
    </row>
    <row r="13" spans="1:131" s="253" customFormat="1" ht="26.25" customHeight="1">
      <c r="A13" s="259">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0"/>
      <c r="BA13" s="250"/>
      <c r="BB13" s="250"/>
      <c r="BC13" s="250"/>
      <c r="BD13" s="250"/>
      <c r="BE13" s="251"/>
      <c r="BF13" s="251"/>
      <c r="BG13" s="251"/>
      <c r="BH13" s="251"/>
      <c r="BI13" s="251"/>
      <c r="BJ13" s="251"/>
      <c r="BK13" s="251"/>
      <c r="BL13" s="251"/>
      <c r="BM13" s="251"/>
      <c r="BN13" s="251"/>
      <c r="BO13" s="251"/>
      <c r="BP13" s="251"/>
      <c r="BQ13" s="260">
        <v>7</v>
      </c>
      <c r="BR13" s="261"/>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2"/>
    </row>
    <row r="14" spans="1:131" s="253" customFormat="1" ht="26.25" customHeight="1">
      <c r="A14" s="259">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0"/>
      <c r="BA14" s="250"/>
      <c r="BB14" s="250"/>
      <c r="BC14" s="250"/>
      <c r="BD14" s="250"/>
      <c r="BE14" s="251"/>
      <c r="BF14" s="251"/>
      <c r="BG14" s="251"/>
      <c r="BH14" s="251"/>
      <c r="BI14" s="251"/>
      <c r="BJ14" s="251"/>
      <c r="BK14" s="251"/>
      <c r="BL14" s="251"/>
      <c r="BM14" s="251"/>
      <c r="BN14" s="251"/>
      <c r="BO14" s="251"/>
      <c r="BP14" s="251"/>
      <c r="BQ14" s="260">
        <v>8</v>
      </c>
      <c r="BR14" s="261"/>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2"/>
    </row>
    <row r="15" spans="1:131" s="253" customFormat="1" ht="26.25" customHeight="1">
      <c r="A15" s="259">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0"/>
      <c r="BA15" s="250"/>
      <c r="BB15" s="250"/>
      <c r="BC15" s="250"/>
      <c r="BD15" s="250"/>
      <c r="BE15" s="251"/>
      <c r="BF15" s="251"/>
      <c r="BG15" s="251"/>
      <c r="BH15" s="251"/>
      <c r="BI15" s="251"/>
      <c r="BJ15" s="251"/>
      <c r="BK15" s="251"/>
      <c r="BL15" s="251"/>
      <c r="BM15" s="251"/>
      <c r="BN15" s="251"/>
      <c r="BO15" s="251"/>
      <c r="BP15" s="251"/>
      <c r="BQ15" s="260">
        <v>9</v>
      </c>
      <c r="BR15" s="261"/>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2"/>
    </row>
    <row r="16" spans="1:131" s="253" customFormat="1" ht="26.25" customHeight="1">
      <c r="A16" s="259">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0"/>
      <c r="BA16" s="250"/>
      <c r="BB16" s="250"/>
      <c r="BC16" s="250"/>
      <c r="BD16" s="250"/>
      <c r="BE16" s="251"/>
      <c r="BF16" s="251"/>
      <c r="BG16" s="251"/>
      <c r="BH16" s="251"/>
      <c r="BI16" s="251"/>
      <c r="BJ16" s="251"/>
      <c r="BK16" s="251"/>
      <c r="BL16" s="251"/>
      <c r="BM16" s="251"/>
      <c r="BN16" s="251"/>
      <c r="BO16" s="251"/>
      <c r="BP16" s="251"/>
      <c r="BQ16" s="260">
        <v>10</v>
      </c>
      <c r="BR16" s="261"/>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2"/>
    </row>
    <row r="17" spans="1:131" s="253" customFormat="1" ht="26.25" customHeight="1">
      <c r="A17" s="259">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0"/>
      <c r="BA17" s="250"/>
      <c r="BB17" s="250"/>
      <c r="BC17" s="250"/>
      <c r="BD17" s="250"/>
      <c r="BE17" s="251"/>
      <c r="BF17" s="251"/>
      <c r="BG17" s="251"/>
      <c r="BH17" s="251"/>
      <c r="BI17" s="251"/>
      <c r="BJ17" s="251"/>
      <c r="BK17" s="251"/>
      <c r="BL17" s="251"/>
      <c r="BM17" s="251"/>
      <c r="BN17" s="251"/>
      <c r="BO17" s="251"/>
      <c r="BP17" s="251"/>
      <c r="BQ17" s="260">
        <v>11</v>
      </c>
      <c r="BR17" s="261"/>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2"/>
    </row>
    <row r="18" spans="1:131" s="253" customFormat="1" ht="26.25" customHeight="1">
      <c r="A18" s="259">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0"/>
      <c r="BA18" s="250"/>
      <c r="BB18" s="250"/>
      <c r="BC18" s="250"/>
      <c r="BD18" s="250"/>
      <c r="BE18" s="251"/>
      <c r="BF18" s="251"/>
      <c r="BG18" s="251"/>
      <c r="BH18" s="251"/>
      <c r="BI18" s="251"/>
      <c r="BJ18" s="251"/>
      <c r="BK18" s="251"/>
      <c r="BL18" s="251"/>
      <c r="BM18" s="251"/>
      <c r="BN18" s="251"/>
      <c r="BO18" s="251"/>
      <c r="BP18" s="251"/>
      <c r="BQ18" s="260">
        <v>12</v>
      </c>
      <c r="BR18" s="261"/>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2"/>
    </row>
    <row r="19" spans="1:131" s="253" customFormat="1" ht="26.25" customHeight="1">
      <c r="A19" s="259">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0"/>
      <c r="BA19" s="250"/>
      <c r="BB19" s="250"/>
      <c r="BC19" s="250"/>
      <c r="BD19" s="250"/>
      <c r="BE19" s="251"/>
      <c r="BF19" s="251"/>
      <c r="BG19" s="251"/>
      <c r="BH19" s="251"/>
      <c r="BI19" s="251"/>
      <c r="BJ19" s="251"/>
      <c r="BK19" s="251"/>
      <c r="BL19" s="251"/>
      <c r="BM19" s="251"/>
      <c r="BN19" s="251"/>
      <c r="BO19" s="251"/>
      <c r="BP19" s="251"/>
      <c r="BQ19" s="260">
        <v>13</v>
      </c>
      <c r="BR19" s="261"/>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2"/>
    </row>
    <row r="20" spans="1:131" s="253" customFormat="1" ht="26.25" customHeight="1">
      <c r="A20" s="259">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0"/>
      <c r="BA20" s="250"/>
      <c r="BB20" s="250"/>
      <c r="BC20" s="250"/>
      <c r="BD20" s="250"/>
      <c r="BE20" s="251"/>
      <c r="BF20" s="251"/>
      <c r="BG20" s="251"/>
      <c r="BH20" s="251"/>
      <c r="BI20" s="251"/>
      <c r="BJ20" s="251"/>
      <c r="BK20" s="251"/>
      <c r="BL20" s="251"/>
      <c r="BM20" s="251"/>
      <c r="BN20" s="251"/>
      <c r="BO20" s="251"/>
      <c r="BP20" s="251"/>
      <c r="BQ20" s="260">
        <v>14</v>
      </c>
      <c r="BR20" s="261"/>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2"/>
    </row>
    <row r="21" spans="1:131" s="253" customFormat="1" ht="26.25" customHeight="1" thickBot="1">
      <c r="A21" s="259">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0"/>
      <c r="BA21" s="250"/>
      <c r="BB21" s="250"/>
      <c r="BC21" s="250"/>
      <c r="BD21" s="250"/>
      <c r="BE21" s="251"/>
      <c r="BF21" s="251"/>
      <c r="BG21" s="251"/>
      <c r="BH21" s="251"/>
      <c r="BI21" s="251"/>
      <c r="BJ21" s="251"/>
      <c r="BK21" s="251"/>
      <c r="BL21" s="251"/>
      <c r="BM21" s="251"/>
      <c r="BN21" s="251"/>
      <c r="BO21" s="251"/>
      <c r="BP21" s="251"/>
      <c r="BQ21" s="260">
        <v>15</v>
      </c>
      <c r="BR21" s="261"/>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2"/>
    </row>
    <row r="22" spans="1:131" s="253" customFormat="1" ht="26.25" customHeight="1">
      <c r="A22" s="259">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397</v>
      </c>
      <c r="BA22" s="892"/>
      <c r="BB22" s="892"/>
      <c r="BC22" s="892"/>
      <c r="BD22" s="893"/>
      <c r="BE22" s="251"/>
      <c r="BF22" s="251"/>
      <c r="BG22" s="251"/>
      <c r="BH22" s="251"/>
      <c r="BI22" s="251"/>
      <c r="BJ22" s="251"/>
      <c r="BK22" s="251"/>
      <c r="BL22" s="251"/>
      <c r="BM22" s="251"/>
      <c r="BN22" s="251"/>
      <c r="BO22" s="251"/>
      <c r="BP22" s="251"/>
      <c r="BQ22" s="260">
        <v>16</v>
      </c>
      <c r="BR22" s="261"/>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2"/>
    </row>
    <row r="23" spans="1:131" s="253" customFormat="1" ht="26.25" customHeight="1" thickBot="1">
      <c r="A23" s="262" t="s">
        <v>398</v>
      </c>
      <c r="B23" s="876" t="s">
        <v>399</v>
      </c>
      <c r="C23" s="877"/>
      <c r="D23" s="877"/>
      <c r="E23" s="877"/>
      <c r="F23" s="877"/>
      <c r="G23" s="877"/>
      <c r="H23" s="877"/>
      <c r="I23" s="877"/>
      <c r="J23" s="877"/>
      <c r="K23" s="877"/>
      <c r="L23" s="877"/>
      <c r="M23" s="877"/>
      <c r="N23" s="877"/>
      <c r="O23" s="877"/>
      <c r="P23" s="878"/>
      <c r="Q23" s="879">
        <v>105072</v>
      </c>
      <c r="R23" s="880"/>
      <c r="S23" s="880"/>
      <c r="T23" s="880"/>
      <c r="U23" s="880"/>
      <c r="V23" s="880">
        <v>101031</v>
      </c>
      <c r="W23" s="880"/>
      <c r="X23" s="880"/>
      <c r="Y23" s="880"/>
      <c r="Z23" s="880"/>
      <c r="AA23" s="880">
        <v>4041</v>
      </c>
      <c r="AB23" s="880"/>
      <c r="AC23" s="880"/>
      <c r="AD23" s="880"/>
      <c r="AE23" s="881"/>
      <c r="AF23" s="882">
        <v>3224</v>
      </c>
      <c r="AG23" s="880"/>
      <c r="AH23" s="880"/>
      <c r="AI23" s="880"/>
      <c r="AJ23" s="883"/>
      <c r="AK23" s="884"/>
      <c r="AL23" s="885"/>
      <c r="AM23" s="885"/>
      <c r="AN23" s="885"/>
      <c r="AO23" s="885"/>
      <c r="AP23" s="880">
        <v>68214</v>
      </c>
      <c r="AQ23" s="880"/>
      <c r="AR23" s="880"/>
      <c r="AS23" s="880"/>
      <c r="AT23" s="880"/>
      <c r="AU23" s="886"/>
      <c r="AV23" s="886"/>
      <c r="AW23" s="886"/>
      <c r="AX23" s="886"/>
      <c r="AY23" s="887"/>
      <c r="AZ23" s="895" t="s">
        <v>132</v>
      </c>
      <c r="BA23" s="896"/>
      <c r="BB23" s="896"/>
      <c r="BC23" s="896"/>
      <c r="BD23" s="897"/>
      <c r="BE23" s="251"/>
      <c r="BF23" s="251"/>
      <c r="BG23" s="251"/>
      <c r="BH23" s="251"/>
      <c r="BI23" s="251"/>
      <c r="BJ23" s="251"/>
      <c r="BK23" s="251"/>
      <c r="BL23" s="251"/>
      <c r="BM23" s="251"/>
      <c r="BN23" s="251"/>
      <c r="BO23" s="251"/>
      <c r="BP23" s="251"/>
      <c r="BQ23" s="260">
        <v>17</v>
      </c>
      <c r="BR23" s="261"/>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2"/>
    </row>
    <row r="24" spans="1:131" s="253" customFormat="1" ht="26.25" customHeight="1">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0"/>
      <c r="BA24" s="250"/>
      <c r="BB24" s="250"/>
      <c r="BC24" s="250"/>
      <c r="BD24" s="250"/>
      <c r="BE24" s="251"/>
      <c r="BF24" s="251"/>
      <c r="BG24" s="251"/>
      <c r="BH24" s="251"/>
      <c r="BI24" s="251"/>
      <c r="BJ24" s="251"/>
      <c r="BK24" s="251"/>
      <c r="BL24" s="251"/>
      <c r="BM24" s="251"/>
      <c r="BN24" s="251"/>
      <c r="BO24" s="251"/>
      <c r="BP24" s="251"/>
      <c r="BQ24" s="260">
        <v>18</v>
      </c>
      <c r="BR24" s="261"/>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2"/>
    </row>
    <row r="25" spans="1:131" s="245" customFormat="1" ht="26.25" customHeight="1" thickBot="1">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0"/>
      <c r="BK25" s="250"/>
      <c r="BL25" s="250"/>
      <c r="BM25" s="250"/>
      <c r="BN25" s="250"/>
      <c r="BO25" s="263"/>
      <c r="BP25" s="263"/>
      <c r="BQ25" s="260">
        <v>19</v>
      </c>
      <c r="BR25" s="261"/>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4"/>
    </row>
    <row r="26" spans="1:131" s="245" customFormat="1" ht="26.25" customHeight="1">
      <c r="A26" s="826" t="s">
        <v>378</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385</v>
      </c>
      <c r="BF26" s="804"/>
      <c r="BG26" s="804"/>
      <c r="BH26" s="804"/>
      <c r="BI26" s="815"/>
      <c r="BJ26" s="250"/>
      <c r="BK26" s="250"/>
      <c r="BL26" s="250"/>
      <c r="BM26" s="250"/>
      <c r="BN26" s="250"/>
      <c r="BO26" s="263"/>
      <c r="BP26" s="263"/>
      <c r="BQ26" s="260">
        <v>20</v>
      </c>
      <c r="BR26" s="261"/>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4"/>
    </row>
    <row r="27" spans="1:131" s="245"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0"/>
      <c r="BK27" s="250"/>
      <c r="BL27" s="250"/>
      <c r="BM27" s="250"/>
      <c r="BN27" s="250"/>
      <c r="BO27" s="263"/>
      <c r="BP27" s="263"/>
      <c r="BQ27" s="260">
        <v>21</v>
      </c>
      <c r="BR27" s="261"/>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4"/>
    </row>
    <row r="28" spans="1:131" s="245" customFormat="1" ht="26.25" customHeight="1" thickTop="1">
      <c r="A28" s="264">
        <v>1</v>
      </c>
      <c r="B28" s="817" t="s">
        <v>410</v>
      </c>
      <c r="C28" s="818"/>
      <c r="D28" s="818"/>
      <c r="E28" s="818"/>
      <c r="F28" s="818"/>
      <c r="G28" s="818"/>
      <c r="H28" s="818"/>
      <c r="I28" s="818"/>
      <c r="J28" s="818"/>
      <c r="K28" s="818"/>
      <c r="L28" s="818"/>
      <c r="M28" s="818"/>
      <c r="N28" s="818"/>
      <c r="O28" s="818"/>
      <c r="P28" s="819"/>
      <c r="Q28" s="908">
        <v>23437</v>
      </c>
      <c r="R28" s="909"/>
      <c r="S28" s="909"/>
      <c r="T28" s="909"/>
      <c r="U28" s="909"/>
      <c r="V28" s="909">
        <v>22753</v>
      </c>
      <c r="W28" s="909"/>
      <c r="X28" s="909"/>
      <c r="Y28" s="909"/>
      <c r="Z28" s="909"/>
      <c r="AA28" s="909">
        <v>684</v>
      </c>
      <c r="AB28" s="909"/>
      <c r="AC28" s="909"/>
      <c r="AD28" s="909"/>
      <c r="AE28" s="910"/>
      <c r="AF28" s="911">
        <v>684</v>
      </c>
      <c r="AG28" s="909"/>
      <c r="AH28" s="909"/>
      <c r="AI28" s="909"/>
      <c r="AJ28" s="912"/>
      <c r="AK28" s="913">
        <v>1691</v>
      </c>
      <c r="AL28" s="904"/>
      <c r="AM28" s="904"/>
      <c r="AN28" s="904"/>
      <c r="AO28" s="904"/>
      <c r="AP28" s="904" t="s">
        <v>613</v>
      </c>
      <c r="AQ28" s="904"/>
      <c r="AR28" s="904"/>
      <c r="AS28" s="904"/>
      <c r="AT28" s="904"/>
      <c r="AU28" s="904" t="s">
        <v>540</v>
      </c>
      <c r="AV28" s="904"/>
      <c r="AW28" s="904"/>
      <c r="AX28" s="904"/>
      <c r="AY28" s="904"/>
      <c r="AZ28" s="905" t="s">
        <v>540</v>
      </c>
      <c r="BA28" s="905"/>
      <c r="BB28" s="905"/>
      <c r="BC28" s="905"/>
      <c r="BD28" s="905"/>
      <c r="BE28" s="906"/>
      <c r="BF28" s="906"/>
      <c r="BG28" s="906"/>
      <c r="BH28" s="906"/>
      <c r="BI28" s="907"/>
      <c r="BJ28" s="250"/>
      <c r="BK28" s="250"/>
      <c r="BL28" s="250"/>
      <c r="BM28" s="250"/>
      <c r="BN28" s="250"/>
      <c r="BO28" s="263"/>
      <c r="BP28" s="263"/>
      <c r="BQ28" s="260">
        <v>22</v>
      </c>
      <c r="BR28" s="261"/>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4"/>
    </row>
    <row r="29" spans="1:131" s="245" customFormat="1" ht="26.25" customHeight="1">
      <c r="A29" s="264">
        <v>2</v>
      </c>
      <c r="B29" s="841" t="s">
        <v>411</v>
      </c>
      <c r="C29" s="842"/>
      <c r="D29" s="842"/>
      <c r="E29" s="842"/>
      <c r="F29" s="842"/>
      <c r="G29" s="842"/>
      <c r="H29" s="842"/>
      <c r="I29" s="842"/>
      <c r="J29" s="842"/>
      <c r="K29" s="842"/>
      <c r="L29" s="842"/>
      <c r="M29" s="842"/>
      <c r="N29" s="842"/>
      <c r="O29" s="842"/>
      <c r="P29" s="843"/>
      <c r="Q29" s="844">
        <v>3193</v>
      </c>
      <c r="R29" s="845"/>
      <c r="S29" s="845"/>
      <c r="T29" s="845"/>
      <c r="U29" s="845"/>
      <c r="V29" s="845">
        <v>3166</v>
      </c>
      <c r="W29" s="845"/>
      <c r="X29" s="845"/>
      <c r="Y29" s="845"/>
      <c r="Z29" s="845"/>
      <c r="AA29" s="845">
        <v>27</v>
      </c>
      <c r="AB29" s="845"/>
      <c r="AC29" s="845"/>
      <c r="AD29" s="845"/>
      <c r="AE29" s="846"/>
      <c r="AF29" s="847">
        <v>27</v>
      </c>
      <c r="AG29" s="848"/>
      <c r="AH29" s="848"/>
      <c r="AI29" s="848"/>
      <c r="AJ29" s="849"/>
      <c r="AK29" s="916">
        <v>609</v>
      </c>
      <c r="AL29" s="917"/>
      <c r="AM29" s="917"/>
      <c r="AN29" s="917"/>
      <c r="AO29" s="917"/>
      <c r="AP29" s="917" t="s">
        <v>540</v>
      </c>
      <c r="AQ29" s="917"/>
      <c r="AR29" s="917"/>
      <c r="AS29" s="917"/>
      <c r="AT29" s="917"/>
      <c r="AU29" s="917" t="s">
        <v>540</v>
      </c>
      <c r="AV29" s="917"/>
      <c r="AW29" s="917"/>
      <c r="AX29" s="917"/>
      <c r="AY29" s="917"/>
      <c r="AZ29" s="918" t="s">
        <v>540</v>
      </c>
      <c r="BA29" s="918"/>
      <c r="BB29" s="918"/>
      <c r="BC29" s="918"/>
      <c r="BD29" s="918"/>
      <c r="BE29" s="914"/>
      <c r="BF29" s="914"/>
      <c r="BG29" s="914"/>
      <c r="BH29" s="914"/>
      <c r="BI29" s="915"/>
      <c r="BJ29" s="250"/>
      <c r="BK29" s="250"/>
      <c r="BL29" s="250"/>
      <c r="BM29" s="250"/>
      <c r="BN29" s="250"/>
      <c r="BO29" s="263"/>
      <c r="BP29" s="263"/>
      <c r="BQ29" s="260">
        <v>23</v>
      </c>
      <c r="BR29" s="261"/>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4"/>
    </row>
    <row r="30" spans="1:131" s="245" customFormat="1" ht="26.25" customHeight="1">
      <c r="A30" s="264">
        <v>3</v>
      </c>
      <c r="B30" s="841" t="s">
        <v>412</v>
      </c>
      <c r="C30" s="842"/>
      <c r="D30" s="842"/>
      <c r="E30" s="842"/>
      <c r="F30" s="842"/>
      <c r="G30" s="842"/>
      <c r="H30" s="842"/>
      <c r="I30" s="842"/>
      <c r="J30" s="842"/>
      <c r="K30" s="842"/>
      <c r="L30" s="842"/>
      <c r="M30" s="842"/>
      <c r="N30" s="842"/>
      <c r="O30" s="842"/>
      <c r="P30" s="843"/>
      <c r="Q30" s="844">
        <v>19133</v>
      </c>
      <c r="R30" s="845"/>
      <c r="S30" s="845"/>
      <c r="T30" s="845"/>
      <c r="U30" s="845"/>
      <c r="V30" s="845">
        <v>18367</v>
      </c>
      <c r="W30" s="845"/>
      <c r="X30" s="845"/>
      <c r="Y30" s="845"/>
      <c r="Z30" s="845"/>
      <c r="AA30" s="845">
        <v>766</v>
      </c>
      <c r="AB30" s="845"/>
      <c r="AC30" s="845"/>
      <c r="AD30" s="845"/>
      <c r="AE30" s="846"/>
      <c r="AF30" s="847">
        <v>766</v>
      </c>
      <c r="AG30" s="848"/>
      <c r="AH30" s="848"/>
      <c r="AI30" s="848"/>
      <c r="AJ30" s="849"/>
      <c r="AK30" s="916">
        <v>3297</v>
      </c>
      <c r="AL30" s="917"/>
      <c r="AM30" s="917"/>
      <c r="AN30" s="917"/>
      <c r="AO30" s="917"/>
      <c r="AP30" s="917" t="s">
        <v>540</v>
      </c>
      <c r="AQ30" s="917"/>
      <c r="AR30" s="917"/>
      <c r="AS30" s="917"/>
      <c r="AT30" s="917"/>
      <c r="AU30" s="917" t="s">
        <v>540</v>
      </c>
      <c r="AV30" s="917"/>
      <c r="AW30" s="917"/>
      <c r="AX30" s="917"/>
      <c r="AY30" s="917"/>
      <c r="AZ30" s="918" t="s">
        <v>540</v>
      </c>
      <c r="BA30" s="918"/>
      <c r="BB30" s="918"/>
      <c r="BC30" s="918"/>
      <c r="BD30" s="918"/>
      <c r="BE30" s="914"/>
      <c r="BF30" s="914"/>
      <c r="BG30" s="914"/>
      <c r="BH30" s="914"/>
      <c r="BI30" s="915"/>
      <c r="BJ30" s="250"/>
      <c r="BK30" s="250"/>
      <c r="BL30" s="250"/>
      <c r="BM30" s="250"/>
      <c r="BN30" s="250"/>
      <c r="BO30" s="263"/>
      <c r="BP30" s="263"/>
      <c r="BQ30" s="260">
        <v>24</v>
      </c>
      <c r="BR30" s="261"/>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4"/>
    </row>
    <row r="31" spans="1:131" s="245" customFormat="1" ht="26.25" customHeight="1">
      <c r="A31" s="264">
        <v>4</v>
      </c>
      <c r="B31" s="841" t="s">
        <v>413</v>
      </c>
      <c r="C31" s="842"/>
      <c r="D31" s="842"/>
      <c r="E31" s="842"/>
      <c r="F31" s="842"/>
      <c r="G31" s="842"/>
      <c r="H31" s="842"/>
      <c r="I31" s="842"/>
      <c r="J31" s="842"/>
      <c r="K31" s="842"/>
      <c r="L31" s="842"/>
      <c r="M31" s="842"/>
      <c r="N31" s="842"/>
      <c r="O31" s="842"/>
      <c r="P31" s="843"/>
      <c r="Q31" s="844">
        <v>4317</v>
      </c>
      <c r="R31" s="845"/>
      <c r="S31" s="845"/>
      <c r="T31" s="845"/>
      <c r="U31" s="845"/>
      <c r="V31" s="845">
        <v>4054</v>
      </c>
      <c r="W31" s="845"/>
      <c r="X31" s="845"/>
      <c r="Y31" s="845"/>
      <c r="Z31" s="845"/>
      <c r="AA31" s="845">
        <v>263</v>
      </c>
      <c r="AB31" s="845"/>
      <c r="AC31" s="845"/>
      <c r="AD31" s="845"/>
      <c r="AE31" s="846"/>
      <c r="AF31" s="847">
        <v>3656</v>
      </c>
      <c r="AG31" s="848"/>
      <c r="AH31" s="848"/>
      <c r="AI31" s="848"/>
      <c r="AJ31" s="849"/>
      <c r="AK31" s="916">
        <v>19</v>
      </c>
      <c r="AL31" s="917"/>
      <c r="AM31" s="917"/>
      <c r="AN31" s="917"/>
      <c r="AO31" s="917"/>
      <c r="AP31" s="917">
        <v>6102</v>
      </c>
      <c r="AQ31" s="917"/>
      <c r="AR31" s="917"/>
      <c r="AS31" s="917"/>
      <c r="AT31" s="917"/>
      <c r="AU31" s="917">
        <v>31</v>
      </c>
      <c r="AV31" s="917"/>
      <c r="AW31" s="917"/>
      <c r="AX31" s="917"/>
      <c r="AY31" s="917"/>
      <c r="AZ31" s="918" t="s">
        <v>540</v>
      </c>
      <c r="BA31" s="918"/>
      <c r="BB31" s="918"/>
      <c r="BC31" s="918"/>
      <c r="BD31" s="918"/>
      <c r="BE31" s="914" t="s">
        <v>414</v>
      </c>
      <c r="BF31" s="914"/>
      <c r="BG31" s="914"/>
      <c r="BH31" s="914"/>
      <c r="BI31" s="915"/>
      <c r="BJ31" s="250"/>
      <c r="BK31" s="250"/>
      <c r="BL31" s="250"/>
      <c r="BM31" s="250"/>
      <c r="BN31" s="250"/>
      <c r="BO31" s="263"/>
      <c r="BP31" s="263"/>
      <c r="BQ31" s="260">
        <v>25</v>
      </c>
      <c r="BR31" s="261"/>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4"/>
    </row>
    <row r="32" spans="1:131" s="245" customFormat="1" ht="26.25" customHeight="1">
      <c r="A32" s="264">
        <v>5</v>
      </c>
      <c r="B32" s="841" t="s">
        <v>415</v>
      </c>
      <c r="C32" s="842"/>
      <c r="D32" s="842"/>
      <c r="E32" s="842"/>
      <c r="F32" s="842"/>
      <c r="G32" s="842"/>
      <c r="H32" s="842"/>
      <c r="I32" s="842"/>
      <c r="J32" s="842"/>
      <c r="K32" s="842"/>
      <c r="L32" s="842"/>
      <c r="M32" s="842"/>
      <c r="N32" s="842"/>
      <c r="O32" s="842"/>
      <c r="P32" s="843"/>
      <c r="Q32" s="844">
        <v>11540</v>
      </c>
      <c r="R32" s="845"/>
      <c r="S32" s="845"/>
      <c r="T32" s="845"/>
      <c r="U32" s="845"/>
      <c r="V32" s="845">
        <v>11531</v>
      </c>
      <c r="W32" s="845"/>
      <c r="X32" s="845"/>
      <c r="Y32" s="845"/>
      <c r="Z32" s="845"/>
      <c r="AA32" s="845">
        <v>9</v>
      </c>
      <c r="AB32" s="845"/>
      <c r="AC32" s="845"/>
      <c r="AD32" s="845"/>
      <c r="AE32" s="846"/>
      <c r="AF32" s="847">
        <v>431</v>
      </c>
      <c r="AG32" s="848"/>
      <c r="AH32" s="848"/>
      <c r="AI32" s="848"/>
      <c r="AJ32" s="849"/>
      <c r="AK32" s="916">
        <v>949</v>
      </c>
      <c r="AL32" s="917"/>
      <c r="AM32" s="917"/>
      <c r="AN32" s="917"/>
      <c r="AO32" s="917"/>
      <c r="AP32" s="917">
        <v>9887</v>
      </c>
      <c r="AQ32" s="917"/>
      <c r="AR32" s="917"/>
      <c r="AS32" s="917"/>
      <c r="AT32" s="917"/>
      <c r="AU32" s="917">
        <v>5339</v>
      </c>
      <c r="AV32" s="917"/>
      <c r="AW32" s="917"/>
      <c r="AX32" s="917"/>
      <c r="AY32" s="917"/>
      <c r="AZ32" s="918" t="s">
        <v>540</v>
      </c>
      <c r="BA32" s="918"/>
      <c r="BB32" s="918"/>
      <c r="BC32" s="918"/>
      <c r="BD32" s="918"/>
      <c r="BE32" s="914" t="s">
        <v>416</v>
      </c>
      <c r="BF32" s="914"/>
      <c r="BG32" s="914"/>
      <c r="BH32" s="914"/>
      <c r="BI32" s="915"/>
      <c r="BJ32" s="250"/>
      <c r="BK32" s="250"/>
      <c r="BL32" s="250"/>
      <c r="BM32" s="250"/>
      <c r="BN32" s="250"/>
      <c r="BO32" s="263"/>
      <c r="BP32" s="263"/>
      <c r="BQ32" s="260">
        <v>26</v>
      </c>
      <c r="BR32" s="261"/>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4"/>
    </row>
    <row r="33" spans="1:131" s="245" customFormat="1" ht="26.25" customHeight="1">
      <c r="A33" s="264">
        <v>6</v>
      </c>
      <c r="B33" s="841" t="s">
        <v>417</v>
      </c>
      <c r="C33" s="842"/>
      <c r="D33" s="842"/>
      <c r="E33" s="842"/>
      <c r="F33" s="842"/>
      <c r="G33" s="842"/>
      <c r="H33" s="842"/>
      <c r="I33" s="842"/>
      <c r="J33" s="842"/>
      <c r="K33" s="842"/>
      <c r="L33" s="842"/>
      <c r="M33" s="842"/>
      <c r="N33" s="842"/>
      <c r="O33" s="842"/>
      <c r="P33" s="843"/>
      <c r="Q33" s="844">
        <v>4801</v>
      </c>
      <c r="R33" s="845"/>
      <c r="S33" s="845"/>
      <c r="T33" s="845"/>
      <c r="U33" s="845"/>
      <c r="V33" s="845">
        <v>4054</v>
      </c>
      <c r="W33" s="845"/>
      <c r="X33" s="845"/>
      <c r="Y33" s="845"/>
      <c r="Z33" s="845"/>
      <c r="AA33" s="845">
        <v>747</v>
      </c>
      <c r="AB33" s="845"/>
      <c r="AC33" s="845"/>
      <c r="AD33" s="845"/>
      <c r="AE33" s="846"/>
      <c r="AF33" s="847">
        <v>724</v>
      </c>
      <c r="AG33" s="848"/>
      <c r="AH33" s="848"/>
      <c r="AI33" s="848"/>
      <c r="AJ33" s="849"/>
      <c r="AK33" s="916">
        <v>1542</v>
      </c>
      <c r="AL33" s="917"/>
      <c r="AM33" s="917"/>
      <c r="AN33" s="917"/>
      <c r="AO33" s="917"/>
      <c r="AP33" s="917">
        <v>34951</v>
      </c>
      <c r="AQ33" s="917"/>
      <c r="AR33" s="917"/>
      <c r="AS33" s="917"/>
      <c r="AT33" s="917"/>
      <c r="AU33" s="917">
        <v>13806</v>
      </c>
      <c r="AV33" s="917"/>
      <c r="AW33" s="917"/>
      <c r="AX33" s="917"/>
      <c r="AY33" s="917"/>
      <c r="AZ33" s="918" t="s">
        <v>540</v>
      </c>
      <c r="BA33" s="918"/>
      <c r="BB33" s="918"/>
      <c r="BC33" s="918"/>
      <c r="BD33" s="918"/>
      <c r="BE33" s="914" t="s">
        <v>418</v>
      </c>
      <c r="BF33" s="914"/>
      <c r="BG33" s="914"/>
      <c r="BH33" s="914"/>
      <c r="BI33" s="915"/>
      <c r="BJ33" s="250"/>
      <c r="BK33" s="250"/>
      <c r="BL33" s="250"/>
      <c r="BM33" s="250"/>
      <c r="BN33" s="250"/>
      <c r="BO33" s="263"/>
      <c r="BP33" s="263"/>
      <c r="BQ33" s="260">
        <v>27</v>
      </c>
      <c r="BR33" s="261"/>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4"/>
    </row>
    <row r="34" spans="1:131" s="245" customFormat="1" ht="26.25" customHeight="1">
      <c r="A34" s="264">
        <v>7</v>
      </c>
      <c r="B34" s="841" t="s">
        <v>419</v>
      </c>
      <c r="C34" s="842"/>
      <c r="D34" s="842"/>
      <c r="E34" s="842"/>
      <c r="F34" s="842"/>
      <c r="G34" s="842"/>
      <c r="H34" s="842"/>
      <c r="I34" s="842"/>
      <c r="J34" s="842"/>
      <c r="K34" s="842"/>
      <c r="L34" s="842"/>
      <c r="M34" s="842"/>
      <c r="N34" s="842"/>
      <c r="O34" s="842"/>
      <c r="P34" s="843"/>
      <c r="Q34" s="844">
        <v>320</v>
      </c>
      <c r="R34" s="845"/>
      <c r="S34" s="845"/>
      <c r="T34" s="845"/>
      <c r="U34" s="845"/>
      <c r="V34" s="845">
        <v>242</v>
      </c>
      <c r="W34" s="845"/>
      <c r="X34" s="845"/>
      <c r="Y34" s="845"/>
      <c r="Z34" s="845"/>
      <c r="AA34" s="845">
        <v>0</v>
      </c>
      <c r="AB34" s="845"/>
      <c r="AC34" s="845"/>
      <c r="AD34" s="845"/>
      <c r="AE34" s="846"/>
      <c r="AF34" s="847" t="s">
        <v>420</v>
      </c>
      <c r="AG34" s="848"/>
      <c r="AH34" s="848"/>
      <c r="AI34" s="848"/>
      <c r="AJ34" s="849"/>
      <c r="AK34" s="916">
        <v>336</v>
      </c>
      <c r="AL34" s="917"/>
      <c r="AM34" s="917"/>
      <c r="AN34" s="917"/>
      <c r="AO34" s="917"/>
      <c r="AP34" s="917" t="s">
        <v>540</v>
      </c>
      <c r="AQ34" s="917"/>
      <c r="AR34" s="917"/>
      <c r="AS34" s="917"/>
      <c r="AT34" s="917"/>
      <c r="AU34" s="917">
        <v>205</v>
      </c>
      <c r="AV34" s="917"/>
      <c r="AW34" s="917"/>
      <c r="AX34" s="917"/>
      <c r="AY34" s="917"/>
      <c r="AZ34" s="918" t="s">
        <v>540</v>
      </c>
      <c r="BA34" s="918"/>
      <c r="BB34" s="918"/>
      <c r="BC34" s="918"/>
      <c r="BD34" s="918"/>
      <c r="BE34" s="914" t="s">
        <v>421</v>
      </c>
      <c r="BF34" s="914"/>
      <c r="BG34" s="914"/>
      <c r="BH34" s="914"/>
      <c r="BI34" s="915"/>
      <c r="BJ34" s="250"/>
      <c r="BK34" s="250"/>
      <c r="BL34" s="250"/>
      <c r="BM34" s="250"/>
      <c r="BN34" s="250"/>
      <c r="BO34" s="263"/>
      <c r="BP34" s="263"/>
      <c r="BQ34" s="260">
        <v>28</v>
      </c>
      <c r="BR34" s="261"/>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4"/>
    </row>
    <row r="35" spans="1:131" s="245" customFormat="1" ht="26.25" customHeight="1">
      <c r="A35" s="264">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0"/>
      <c r="BK35" s="250"/>
      <c r="BL35" s="250"/>
      <c r="BM35" s="250"/>
      <c r="BN35" s="250"/>
      <c r="BO35" s="263"/>
      <c r="BP35" s="263"/>
      <c r="BQ35" s="260">
        <v>29</v>
      </c>
      <c r="BR35" s="261"/>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4"/>
    </row>
    <row r="36" spans="1:131" s="245" customFormat="1" ht="26.25" customHeight="1">
      <c r="A36" s="264">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0"/>
      <c r="BK36" s="250"/>
      <c r="BL36" s="250"/>
      <c r="BM36" s="250"/>
      <c r="BN36" s="250"/>
      <c r="BO36" s="263"/>
      <c r="BP36" s="263"/>
      <c r="BQ36" s="260">
        <v>30</v>
      </c>
      <c r="BR36" s="261"/>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4"/>
    </row>
    <row r="37" spans="1:131" s="245" customFormat="1" ht="26.25" customHeight="1">
      <c r="A37" s="264">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0"/>
      <c r="BK37" s="250"/>
      <c r="BL37" s="250"/>
      <c r="BM37" s="250"/>
      <c r="BN37" s="250"/>
      <c r="BO37" s="263"/>
      <c r="BP37" s="263"/>
      <c r="BQ37" s="260">
        <v>31</v>
      </c>
      <c r="BR37" s="261"/>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4"/>
    </row>
    <row r="38" spans="1:131" s="245" customFormat="1" ht="26.25" customHeight="1">
      <c r="A38" s="264">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0"/>
      <c r="BK38" s="250"/>
      <c r="BL38" s="250"/>
      <c r="BM38" s="250"/>
      <c r="BN38" s="250"/>
      <c r="BO38" s="263"/>
      <c r="BP38" s="263"/>
      <c r="BQ38" s="260">
        <v>32</v>
      </c>
      <c r="BR38" s="261"/>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4"/>
    </row>
    <row r="39" spans="1:131" s="245" customFormat="1" ht="26.25" customHeight="1">
      <c r="A39" s="264">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0"/>
      <c r="BK39" s="250"/>
      <c r="BL39" s="250"/>
      <c r="BM39" s="250"/>
      <c r="BN39" s="250"/>
      <c r="BO39" s="263"/>
      <c r="BP39" s="263"/>
      <c r="BQ39" s="260">
        <v>33</v>
      </c>
      <c r="BR39" s="261"/>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4"/>
    </row>
    <row r="40" spans="1:131" s="245" customFormat="1" ht="26.25" customHeight="1">
      <c r="A40" s="259">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0"/>
      <c r="BK40" s="250"/>
      <c r="BL40" s="250"/>
      <c r="BM40" s="250"/>
      <c r="BN40" s="250"/>
      <c r="BO40" s="263"/>
      <c r="BP40" s="263"/>
      <c r="BQ40" s="260">
        <v>34</v>
      </c>
      <c r="BR40" s="261"/>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4"/>
    </row>
    <row r="41" spans="1:131" s="245" customFormat="1" ht="26.25" customHeight="1">
      <c r="A41" s="259">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0"/>
      <c r="BK41" s="250"/>
      <c r="BL41" s="250"/>
      <c r="BM41" s="250"/>
      <c r="BN41" s="250"/>
      <c r="BO41" s="263"/>
      <c r="BP41" s="263"/>
      <c r="BQ41" s="260">
        <v>35</v>
      </c>
      <c r="BR41" s="261"/>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4"/>
    </row>
    <row r="42" spans="1:131" s="245" customFormat="1" ht="26.25" customHeight="1">
      <c r="A42" s="259">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0"/>
      <c r="BK42" s="250"/>
      <c r="BL42" s="250"/>
      <c r="BM42" s="250"/>
      <c r="BN42" s="250"/>
      <c r="BO42" s="263"/>
      <c r="BP42" s="263"/>
      <c r="BQ42" s="260">
        <v>36</v>
      </c>
      <c r="BR42" s="261"/>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4"/>
    </row>
    <row r="43" spans="1:131" s="245" customFormat="1" ht="26.25" customHeight="1">
      <c r="A43" s="259">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0"/>
      <c r="BK43" s="250"/>
      <c r="BL43" s="250"/>
      <c r="BM43" s="250"/>
      <c r="BN43" s="250"/>
      <c r="BO43" s="263"/>
      <c r="BP43" s="263"/>
      <c r="BQ43" s="260">
        <v>37</v>
      </c>
      <c r="BR43" s="261"/>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4"/>
    </row>
    <row r="44" spans="1:131" s="245" customFormat="1" ht="26.25" customHeight="1">
      <c r="A44" s="259">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0"/>
      <c r="BK44" s="250"/>
      <c r="BL44" s="250"/>
      <c r="BM44" s="250"/>
      <c r="BN44" s="250"/>
      <c r="BO44" s="263"/>
      <c r="BP44" s="263"/>
      <c r="BQ44" s="260">
        <v>38</v>
      </c>
      <c r="BR44" s="261"/>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4"/>
    </row>
    <row r="45" spans="1:131" s="245" customFormat="1" ht="26.25" customHeight="1">
      <c r="A45" s="259">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0"/>
      <c r="BK45" s="250"/>
      <c r="BL45" s="250"/>
      <c r="BM45" s="250"/>
      <c r="BN45" s="250"/>
      <c r="BO45" s="263"/>
      <c r="BP45" s="263"/>
      <c r="BQ45" s="260">
        <v>39</v>
      </c>
      <c r="BR45" s="261"/>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4"/>
    </row>
    <row r="46" spans="1:131" s="245" customFormat="1" ht="26.25" customHeight="1">
      <c r="A46" s="259">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0"/>
      <c r="BK46" s="250"/>
      <c r="BL46" s="250"/>
      <c r="BM46" s="250"/>
      <c r="BN46" s="250"/>
      <c r="BO46" s="263"/>
      <c r="BP46" s="263"/>
      <c r="BQ46" s="260">
        <v>40</v>
      </c>
      <c r="BR46" s="261"/>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4"/>
    </row>
    <row r="47" spans="1:131" s="245" customFormat="1" ht="26.25" customHeight="1">
      <c r="A47" s="259">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0"/>
      <c r="BK47" s="250"/>
      <c r="BL47" s="250"/>
      <c r="BM47" s="250"/>
      <c r="BN47" s="250"/>
      <c r="BO47" s="263"/>
      <c r="BP47" s="263"/>
      <c r="BQ47" s="260">
        <v>41</v>
      </c>
      <c r="BR47" s="261"/>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4"/>
    </row>
    <row r="48" spans="1:131" s="245" customFormat="1" ht="26.25" customHeight="1">
      <c r="A48" s="259">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0"/>
      <c r="BK48" s="250"/>
      <c r="BL48" s="250"/>
      <c r="BM48" s="250"/>
      <c r="BN48" s="250"/>
      <c r="BO48" s="263"/>
      <c r="BP48" s="263"/>
      <c r="BQ48" s="260">
        <v>42</v>
      </c>
      <c r="BR48" s="261"/>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4"/>
    </row>
    <row r="49" spans="1:131" s="245" customFormat="1" ht="26.25" customHeight="1">
      <c r="A49" s="259">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0"/>
      <c r="BK49" s="250"/>
      <c r="BL49" s="250"/>
      <c r="BM49" s="250"/>
      <c r="BN49" s="250"/>
      <c r="BO49" s="263"/>
      <c r="BP49" s="263"/>
      <c r="BQ49" s="260">
        <v>43</v>
      </c>
      <c r="BR49" s="261"/>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4"/>
    </row>
    <row r="50" spans="1:131" s="245" customFormat="1" ht="26.25" customHeight="1">
      <c r="A50" s="259">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0"/>
      <c r="BK50" s="250"/>
      <c r="BL50" s="250"/>
      <c r="BM50" s="250"/>
      <c r="BN50" s="250"/>
      <c r="BO50" s="263"/>
      <c r="BP50" s="263"/>
      <c r="BQ50" s="260">
        <v>44</v>
      </c>
      <c r="BR50" s="261"/>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4"/>
    </row>
    <row r="51" spans="1:131" s="245" customFormat="1" ht="26.25" customHeight="1">
      <c r="A51" s="259">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0"/>
      <c r="BK51" s="250"/>
      <c r="BL51" s="250"/>
      <c r="BM51" s="250"/>
      <c r="BN51" s="250"/>
      <c r="BO51" s="263"/>
      <c r="BP51" s="263"/>
      <c r="BQ51" s="260">
        <v>45</v>
      </c>
      <c r="BR51" s="261"/>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4"/>
    </row>
    <row r="52" spans="1:131" s="245" customFormat="1" ht="26.25" customHeight="1">
      <c r="A52" s="259">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0"/>
      <c r="BK52" s="250"/>
      <c r="BL52" s="250"/>
      <c r="BM52" s="250"/>
      <c r="BN52" s="250"/>
      <c r="BO52" s="263"/>
      <c r="BP52" s="263"/>
      <c r="BQ52" s="260">
        <v>46</v>
      </c>
      <c r="BR52" s="261"/>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4"/>
    </row>
    <row r="53" spans="1:131" s="245" customFormat="1" ht="26.25" customHeight="1">
      <c r="A53" s="259">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0"/>
      <c r="BK53" s="250"/>
      <c r="BL53" s="250"/>
      <c r="BM53" s="250"/>
      <c r="BN53" s="250"/>
      <c r="BO53" s="263"/>
      <c r="BP53" s="263"/>
      <c r="BQ53" s="260">
        <v>47</v>
      </c>
      <c r="BR53" s="261"/>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4"/>
    </row>
    <row r="54" spans="1:131" s="245" customFormat="1" ht="26.25" customHeight="1">
      <c r="A54" s="259">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0"/>
      <c r="BK54" s="250"/>
      <c r="BL54" s="250"/>
      <c r="BM54" s="250"/>
      <c r="BN54" s="250"/>
      <c r="BO54" s="263"/>
      <c r="BP54" s="263"/>
      <c r="BQ54" s="260">
        <v>48</v>
      </c>
      <c r="BR54" s="261"/>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4"/>
    </row>
    <row r="55" spans="1:131" s="245" customFormat="1" ht="26.25" customHeight="1">
      <c r="A55" s="259">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0"/>
      <c r="BK55" s="250"/>
      <c r="BL55" s="250"/>
      <c r="BM55" s="250"/>
      <c r="BN55" s="250"/>
      <c r="BO55" s="263"/>
      <c r="BP55" s="263"/>
      <c r="BQ55" s="260">
        <v>49</v>
      </c>
      <c r="BR55" s="261"/>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4"/>
    </row>
    <row r="56" spans="1:131" s="245" customFormat="1" ht="26.25" customHeight="1">
      <c r="A56" s="259">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0"/>
      <c r="BK56" s="250"/>
      <c r="BL56" s="250"/>
      <c r="BM56" s="250"/>
      <c r="BN56" s="250"/>
      <c r="BO56" s="263"/>
      <c r="BP56" s="263"/>
      <c r="BQ56" s="260">
        <v>50</v>
      </c>
      <c r="BR56" s="261"/>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4"/>
    </row>
    <row r="57" spans="1:131" s="245" customFormat="1" ht="26.25" customHeight="1">
      <c r="A57" s="259">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0"/>
      <c r="BK57" s="250"/>
      <c r="BL57" s="250"/>
      <c r="BM57" s="250"/>
      <c r="BN57" s="250"/>
      <c r="BO57" s="263"/>
      <c r="BP57" s="263"/>
      <c r="BQ57" s="260">
        <v>51</v>
      </c>
      <c r="BR57" s="261"/>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4"/>
    </row>
    <row r="58" spans="1:131" s="245" customFormat="1" ht="26.25" customHeight="1">
      <c r="A58" s="259">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0"/>
      <c r="BK58" s="250"/>
      <c r="BL58" s="250"/>
      <c r="BM58" s="250"/>
      <c r="BN58" s="250"/>
      <c r="BO58" s="263"/>
      <c r="BP58" s="263"/>
      <c r="BQ58" s="260">
        <v>52</v>
      </c>
      <c r="BR58" s="261"/>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4"/>
    </row>
    <row r="59" spans="1:131" s="245" customFormat="1" ht="26.25" customHeight="1">
      <c r="A59" s="259">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0"/>
      <c r="BK59" s="250"/>
      <c r="BL59" s="250"/>
      <c r="BM59" s="250"/>
      <c r="BN59" s="250"/>
      <c r="BO59" s="263"/>
      <c r="BP59" s="263"/>
      <c r="BQ59" s="260">
        <v>53</v>
      </c>
      <c r="BR59" s="261"/>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4"/>
    </row>
    <row r="60" spans="1:131" s="245" customFormat="1" ht="26.25" customHeight="1">
      <c r="A60" s="259">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0"/>
      <c r="BK60" s="250"/>
      <c r="BL60" s="250"/>
      <c r="BM60" s="250"/>
      <c r="BN60" s="250"/>
      <c r="BO60" s="263"/>
      <c r="BP60" s="263"/>
      <c r="BQ60" s="260">
        <v>54</v>
      </c>
      <c r="BR60" s="261"/>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4"/>
    </row>
    <row r="61" spans="1:131" s="245" customFormat="1" ht="26.25" customHeight="1" thickBot="1">
      <c r="A61" s="259">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0"/>
      <c r="BK61" s="250"/>
      <c r="BL61" s="250"/>
      <c r="BM61" s="250"/>
      <c r="BN61" s="250"/>
      <c r="BO61" s="263"/>
      <c r="BP61" s="263"/>
      <c r="BQ61" s="260">
        <v>55</v>
      </c>
      <c r="BR61" s="261"/>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4"/>
    </row>
    <row r="62" spans="1:131" s="245" customFormat="1" ht="26.25" customHeight="1">
      <c r="A62" s="259">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422</v>
      </c>
      <c r="BK62" s="892"/>
      <c r="BL62" s="892"/>
      <c r="BM62" s="892"/>
      <c r="BN62" s="893"/>
      <c r="BO62" s="263"/>
      <c r="BP62" s="263"/>
      <c r="BQ62" s="260">
        <v>56</v>
      </c>
      <c r="BR62" s="261"/>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4"/>
    </row>
    <row r="63" spans="1:131" s="245" customFormat="1" ht="26.25" customHeight="1" thickBot="1">
      <c r="A63" s="262" t="s">
        <v>398</v>
      </c>
      <c r="B63" s="876" t="s">
        <v>423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6288</v>
      </c>
      <c r="AG63" s="928"/>
      <c r="AH63" s="928"/>
      <c r="AI63" s="928"/>
      <c r="AJ63" s="929"/>
      <c r="AK63" s="930"/>
      <c r="AL63" s="925"/>
      <c r="AM63" s="925"/>
      <c r="AN63" s="925"/>
      <c r="AO63" s="925"/>
      <c r="AP63" s="928">
        <v>50940</v>
      </c>
      <c r="AQ63" s="928"/>
      <c r="AR63" s="928"/>
      <c r="AS63" s="928"/>
      <c r="AT63" s="928"/>
      <c r="AU63" s="928">
        <v>19381</v>
      </c>
      <c r="AV63" s="928"/>
      <c r="AW63" s="928"/>
      <c r="AX63" s="928"/>
      <c r="AY63" s="928"/>
      <c r="AZ63" s="932"/>
      <c r="BA63" s="932"/>
      <c r="BB63" s="932"/>
      <c r="BC63" s="932"/>
      <c r="BD63" s="932"/>
      <c r="BE63" s="933"/>
      <c r="BF63" s="933"/>
      <c r="BG63" s="933"/>
      <c r="BH63" s="933"/>
      <c r="BI63" s="934"/>
      <c r="BJ63" s="935" t="s">
        <v>424</v>
      </c>
      <c r="BK63" s="936"/>
      <c r="BL63" s="936"/>
      <c r="BM63" s="936"/>
      <c r="BN63" s="937"/>
      <c r="BO63" s="263"/>
      <c r="BP63" s="263"/>
      <c r="BQ63" s="260">
        <v>57</v>
      </c>
      <c r="BR63" s="261"/>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4"/>
    </row>
    <row r="64" spans="1:131" s="245" customFormat="1" ht="26.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4"/>
    </row>
    <row r="65" spans="1:131" s="245" customFormat="1" ht="26.25" customHeight="1" thickBot="1">
      <c r="A65" s="250" t="s">
        <v>425</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4"/>
    </row>
    <row r="66" spans="1:131" s="245" customFormat="1" ht="26.25" customHeight="1">
      <c r="A66" s="826" t="s">
        <v>426</v>
      </c>
      <c r="B66" s="827"/>
      <c r="C66" s="827"/>
      <c r="D66" s="827"/>
      <c r="E66" s="827"/>
      <c r="F66" s="827"/>
      <c r="G66" s="827"/>
      <c r="H66" s="827"/>
      <c r="I66" s="827"/>
      <c r="J66" s="827"/>
      <c r="K66" s="827"/>
      <c r="L66" s="827"/>
      <c r="M66" s="827"/>
      <c r="N66" s="827"/>
      <c r="O66" s="827"/>
      <c r="P66" s="828"/>
      <c r="Q66" s="803" t="s">
        <v>427</v>
      </c>
      <c r="R66" s="804"/>
      <c r="S66" s="804"/>
      <c r="T66" s="804"/>
      <c r="U66" s="805"/>
      <c r="V66" s="803" t="s">
        <v>428</v>
      </c>
      <c r="W66" s="804"/>
      <c r="X66" s="804"/>
      <c r="Y66" s="804"/>
      <c r="Z66" s="805"/>
      <c r="AA66" s="803" t="s">
        <v>404</v>
      </c>
      <c r="AB66" s="804"/>
      <c r="AC66" s="804"/>
      <c r="AD66" s="804"/>
      <c r="AE66" s="805"/>
      <c r="AF66" s="938" t="s">
        <v>429</v>
      </c>
      <c r="AG66" s="899"/>
      <c r="AH66" s="899"/>
      <c r="AI66" s="899"/>
      <c r="AJ66" s="939"/>
      <c r="AK66" s="803" t="s">
        <v>430</v>
      </c>
      <c r="AL66" s="827"/>
      <c r="AM66" s="827"/>
      <c r="AN66" s="827"/>
      <c r="AO66" s="828"/>
      <c r="AP66" s="803" t="s">
        <v>431</v>
      </c>
      <c r="AQ66" s="804"/>
      <c r="AR66" s="804"/>
      <c r="AS66" s="804"/>
      <c r="AT66" s="805"/>
      <c r="AU66" s="803" t="s">
        <v>432</v>
      </c>
      <c r="AV66" s="804"/>
      <c r="AW66" s="804"/>
      <c r="AX66" s="804"/>
      <c r="AY66" s="805"/>
      <c r="AZ66" s="803" t="s">
        <v>385</v>
      </c>
      <c r="BA66" s="804"/>
      <c r="BB66" s="804"/>
      <c r="BC66" s="804"/>
      <c r="BD66" s="815"/>
      <c r="BE66" s="263"/>
      <c r="BF66" s="263"/>
      <c r="BG66" s="263"/>
      <c r="BH66" s="263"/>
      <c r="BI66" s="263"/>
      <c r="BJ66" s="263"/>
      <c r="BK66" s="263"/>
      <c r="BL66" s="263"/>
      <c r="BM66" s="263"/>
      <c r="BN66" s="263"/>
      <c r="BO66" s="263"/>
      <c r="BP66" s="263"/>
      <c r="BQ66" s="260">
        <v>60</v>
      </c>
      <c r="BR66" s="265"/>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4"/>
    </row>
    <row r="67" spans="1:131" s="245"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3"/>
      <c r="BF67" s="263"/>
      <c r="BG67" s="263"/>
      <c r="BH67" s="263"/>
      <c r="BI67" s="263"/>
      <c r="BJ67" s="263"/>
      <c r="BK67" s="263"/>
      <c r="BL67" s="263"/>
      <c r="BM67" s="263"/>
      <c r="BN67" s="263"/>
      <c r="BO67" s="263"/>
      <c r="BP67" s="263"/>
      <c r="BQ67" s="260">
        <v>61</v>
      </c>
      <c r="BR67" s="265"/>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4"/>
    </row>
    <row r="68" spans="1:131" s="245" customFormat="1" ht="26.25" customHeight="1" thickTop="1">
      <c r="A68" s="256">
        <v>1</v>
      </c>
      <c r="B68" s="955" t="s">
        <v>614</v>
      </c>
      <c r="C68" s="956"/>
      <c r="D68" s="956"/>
      <c r="E68" s="956"/>
      <c r="F68" s="956"/>
      <c r="G68" s="956"/>
      <c r="H68" s="956"/>
      <c r="I68" s="956"/>
      <c r="J68" s="956"/>
      <c r="K68" s="956"/>
      <c r="L68" s="956"/>
      <c r="M68" s="956"/>
      <c r="N68" s="956"/>
      <c r="O68" s="956"/>
      <c r="P68" s="957"/>
      <c r="Q68" s="958">
        <v>447.67599999999999</v>
      </c>
      <c r="R68" s="952"/>
      <c r="S68" s="952"/>
      <c r="T68" s="952"/>
      <c r="U68" s="952"/>
      <c r="V68" s="952">
        <v>428.69499999999999</v>
      </c>
      <c r="W68" s="952"/>
      <c r="X68" s="952"/>
      <c r="Y68" s="952"/>
      <c r="Z68" s="952"/>
      <c r="AA68" s="952">
        <v>18.981000000000002</v>
      </c>
      <c r="AB68" s="952"/>
      <c r="AC68" s="952"/>
      <c r="AD68" s="952"/>
      <c r="AE68" s="952"/>
      <c r="AF68" s="952">
        <v>18.981000000000002</v>
      </c>
      <c r="AG68" s="952"/>
      <c r="AH68" s="952"/>
      <c r="AI68" s="952"/>
      <c r="AJ68" s="952"/>
      <c r="AK68" s="952">
        <v>72.599999999999994</v>
      </c>
      <c r="AL68" s="952"/>
      <c r="AM68" s="952"/>
      <c r="AN68" s="952"/>
      <c r="AO68" s="952"/>
      <c r="AP68" s="952">
        <v>63.677999999999997</v>
      </c>
      <c r="AQ68" s="952"/>
      <c r="AR68" s="952"/>
      <c r="AS68" s="952"/>
      <c r="AT68" s="952"/>
      <c r="AU68" s="952">
        <v>38.398000000000003</v>
      </c>
      <c r="AV68" s="952"/>
      <c r="AW68" s="952"/>
      <c r="AX68" s="952"/>
      <c r="AY68" s="952"/>
      <c r="AZ68" s="953"/>
      <c r="BA68" s="953"/>
      <c r="BB68" s="953"/>
      <c r="BC68" s="953"/>
      <c r="BD68" s="954"/>
      <c r="BE68" s="263"/>
      <c r="BF68" s="263"/>
      <c r="BG68" s="263"/>
      <c r="BH68" s="263"/>
      <c r="BI68" s="263"/>
      <c r="BJ68" s="263"/>
      <c r="BK68" s="263"/>
      <c r="BL68" s="263"/>
      <c r="BM68" s="263"/>
      <c r="BN68" s="263"/>
      <c r="BO68" s="263"/>
      <c r="BP68" s="263"/>
      <c r="BQ68" s="260">
        <v>62</v>
      </c>
      <c r="BR68" s="265"/>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4"/>
    </row>
    <row r="69" spans="1:131" s="245" customFormat="1" ht="26.25" customHeight="1">
      <c r="A69" s="259">
        <v>2</v>
      </c>
      <c r="B69" s="959" t="s">
        <v>615</v>
      </c>
      <c r="C69" s="960"/>
      <c r="D69" s="960"/>
      <c r="E69" s="960"/>
      <c r="F69" s="960"/>
      <c r="G69" s="960"/>
      <c r="H69" s="960"/>
      <c r="I69" s="960"/>
      <c r="J69" s="960"/>
      <c r="K69" s="960"/>
      <c r="L69" s="960"/>
      <c r="M69" s="960"/>
      <c r="N69" s="960"/>
      <c r="O69" s="960"/>
      <c r="P69" s="961"/>
      <c r="Q69" s="962">
        <v>12.504</v>
      </c>
      <c r="R69" s="917"/>
      <c r="S69" s="917"/>
      <c r="T69" s="917"/>
      <c r="U69" s="917"/>
      <c r="V69" s="917">
        <v>6.2530000000000001</v>
      </c>
      <c r="W69" s="917"/>
      <c r="X69" s="917"/>
      <c r="Y69" s="917"/>
      <c r="Z69" s="917"/>
      <c r="AA69" s="917">
        <v>6.2510000000000003</v>
      </c>
      <c r="AB69" s="917"/>
      <c r="AC69" s="917"/>
      <c r="AD69" s="917"/>
      <c r="AE69" s="917"/>
      <c r="AF69" s="917">
        <v>6.2510000000000003</v>
      </c>
      <c r="AG69" s="917"/>
      <c r="AH69" s="917"/>
      <c r="AI69" s="917"/>
      <c r="AJ69" s="917"/>
      <c r="AK69" s="917" t="s">
        <v>540</v>
      </c>
      <c r="AL69" s="917"/>
      <c r="AM69" s="917"/>
      <c r="AN69" s="917"/>
      <c r="AO69" s="917"/>
      <c r="AP69" s="917" t="s">
        <v>540</v>
      </c>
      <c r="AQ69" s="917"/>
      <c r="AR69" s="917"/>
      <c r="AS69" s="917"/>
      <c r="AT69" s="917"/>
      <c r="AU69" s="917" t="s">
        <v>540</v>
      </c>
      <c r="AV69" s="917"/>
      <c r="AW69" s="917"/>
      <c r="AX69" s="917"/>
      <c r="AY69" s="917"/>
      <c r="AZ69" s="963"/>
      <c r="BA69" s="963"/>
      <c r="BB69" s="963"/>
      <c r="BC69" s="963"/>
      <c r="BD69" s="964"/>
      <c r="BE69" s="263"/>
      <c r="BF69" s="263"/>
      <c r="BG69" s="263"/>
      <c r="BH69" s="263"/>
      <c r="BI69" s="263"/>
      <c r="BJ69" s="263"/>
      <c r="BK69" s="263"/>
      <c r="BL69" s="263"/>
      <c r="BM69" s="263"/>
      <c r="BN69" s="263"/>
      <c r="BO69" s="263"/>
      <c r="BP69" s="263"/>
      <c r="BQ69" s="260">
        <v>63</v>
      </c>
      <c r="BR69" s="265"/>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4"/>
    </row>
    <row r="70" spans="1:131" s="245" customFormat="1" ht="26.25" customHeight="1">
      <c r="A70" s="259">
        <v>3</v>
      </c>
      <c r="B70" s="959" t="s">
        <v>616</v>
      </c>
      <c r="C70" s="960"/>
      <c r="D70" s="960"/>
      <c r="E70" s="960"/>
      <c r="F70" s="960"/>
      <c r="G70" s="960"/>
      <c r="H70" s="960"/>
      <c r="I70" s="960"/>
      <c r="J70" s="960"/>
      <c r="K70" s="960"/>
      <c r="L70" s="960"/>
      <c r="M70" s="960"/>
      <c r="N70" s="960"/>
      <c r="O70" s="960"/>
      <c r="P70" s="961"/>
      <c r="Q70" s="962">
        <v>5.3959999999999999</v>
      </c>
      <c r="R70" s="917"/>
      <c r="S70" s="917"/>
      <c r="T70" s="917"/>
      <c r="U70" s="917"/>
      <c r="V70" s="917">
        <v>1.4970000000000001</v>
      </c>
      <c r="W70" s="917"/>
      <c r="X70" s="917"/>
      <c r="Y70" s="917"/>
      <c r="Z70" s="917"/>
      <c r="AA70" s="917">
        <v>3.899</v>
      </c>
      <c r="AB70" s="917"/>
      <c r="AC70" s="917"/>
      <c r="AD70" s="917"/>
      <c r="AE70" s="917"/>
      <c r="AF70" s="917">
        <v>3.899</v>
      </c>
      <c r="AG70" s="917"/>
      <c r="AH70" s="917"/>
      <c r="AI70" s="917"/>
      <c r="AJ70" s="917"/>
      <c r="AK70" s="917" t="s">
        <v>540</v>
      </c>
      <c r="AL70" s="917"/>
      <c r="AM70" s="917"/>
      <c r="AN70" s="917"/>
      <c r="AO70" s="917"/>
      <c r="AP70" s="917" t="s">
        <v>540</v>
      </c>
      <c r="AQ70" s="917"/>
      <c r="AR70" s="917"/>
      <c r="AS70" s="917"/>
      <c r="AT70" s="917"/>
      <c r="AU70" s="917" t="s">
        <v>540</v>
      </c>
      <c r="AV70" s="917"/>
      <c r="AW70" s="917"/>
      <c r="AX70" s="917"/>
      <c r="AY70" s="917"/>
      <c r="AZ70" s="963"/>
      <c r="BA70" s="963"/>
      <c r="BB70" s="963"/>
      <c r="BC70" s="963"/>
      <c r="BD70" s="964"/>
      <c r="BE70" s="263"/>
      <c r="BF70" s="263"/>
      <c r="BG70" s="263"/>
      <c r="BH70" s="263"/>
      <c r="BI70" s="263"/>
      <c r="BJ70" s="263"/>
      <c r="BK70" s="263"/>
      <c r="BL70" s="263"/>
      <c r="BM70" s="263"/>
      <c r="BN70" s="263"/>
      <c r="BO70" s="263"/>
      <c r="BP70" s="263"/>
      <c r="BQ70" s="260">
        <v>64</v>
      </c>
      <c r="BR70" s="265"/>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4"/>
    </row>
    <row r="71" spans="1:131" s="245" customFormat="1" ht="26.25" customHeight="1">
      <c r="A71" s="259">
        <v>4</v>
      </c>
      <c r="B71" s="959" t="s">
        <v>606</v>
      </c>
      <c r="C71" s="960"/>
      <c r="D71" s="960"/>
      <c r="E71" s="960"/>
      <c r="F71" s="960"/>
      <c r="G71" s="960"/>
      <c r="H71" s="960"/>
      <c r="I71" s="960"/>
      <c r="J71" s="960"/>
      <c r="K71" s="960"/>
      <c r="L71" s="960"/>
      <c r="M71" s="960"/>
      <c r="N71" s="960"/>
      <c r="O71" s="960"/>
      <c r="P71" s="961"/>
      <c r="Q71" s="962">
        <v>1662.415</v>
      </c>
      <c r="R71" s="917"/>
      <c r="S71" s="917"/>
      <c r="T71" s="917"/>
      <c r="U71" s="917"/>
      <c r="V71" s="917">
        <v>1627.9079999999999</v>
      </c>
      <c r="W71" s="917"/>
      <c r="X71" s="917"/>
      <c r="Y71" s="917"/>
      <c r="Z71" s="917"/>
      <c r="AA71" s="917">
        <v>34.506999999999998</v>
      </c>
      <c r="AB71" s="917"/>
      <c r="AC71" s="917"/>
      <c r="AD71" s="917"/>
      <c r="AE71" s="917"/>
      <c r="AF71" s="917">
        <v>34.506999999999998</v>
      </c>
      <c r="AG71" s="917"/>
      <c r="AH71" s="917"/>
      <c r="AI71" s="917"/>
      <c r="AJ71" s="917"/>
      <c r="AK71" s="917" t="s">
        <v>540</v>
      </c>
      <c r="AL71" s="917"/>
      <c r="AM71" s="917"/>
      <c r="AN71" s="917"/>
      <c r="AO71" s="917"/>
      <c r="AP71" s="917" t="s">
        <v>540</v>
      </c>
      <c r="AQ71" s="917"/>
      <c r="AR71" s="917"/>
      <c r="AS71" s="917"/>
      <c r="AT71" s="917"/>
      <c r="AU71" s="917" t="s">
        <v>540</v>
      </c>
      <c r="AV71" s="917"/>
      <c r="AW71" s="917"/>
      <c r="AX71" s="917"/>
      <c r="AY71" s="917"/>
      <c r="AZ71" s="963" t="s">
        <v>610</v>
      </c>
      <c r="BA71" s="963"/>
      <c r="BB71" s="963"/>
      <c r="BC71" s="963"/>
      <c r="BD71" s="964"/>
      <c r="BE71" s="263"/>
      <c r="BF71" s="263"/>
      <c r="BG71" s="263"/>
      <c r="BH71" s="263"/>
      <c r="BI71" s="263"/>
      <c r="BJ71" s="263"/>
      <c r="BK71" s="263"/>
      <c r="BL71" s="263"/>
      <c r="BM71" s="263"/>
      <c r="BN71" s="263"/>
      <c r="BO71" s="263"/>
      <c r="BP71" s="263"/>
      <c r="BQ71" s="260">
        <v>65</v>
      </c>
      <c r="BR71" s="265"/>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4"/>
    </row>
    <row r="72" spans="1:131" s="245" customFormat="1" ht="26.25" customHeight="1">
      <c r="A72" s="259">
        <v>5</v>
      </c>
      <c r="B72" s="959" t="s">
        <v>606</v>
      </c>
      <c r="C72" s="960"/>
      <c r="D72" s="960"/>
      <c r="E72" s="960"/>
      <c r="F72" s="960"/>
      <c r="G72" s="960"/>
      <c r="H72" s="960"/>
      <c r="I72" s="960"/>
      <c r="J72" s="960"/>
      <c r="K72" s="960"/>
      <c r="L72" s="960"/>
      <c r="M72" s="960"/>
      <c r="N72" s="960"/>
      <c r="O72" s="960"/>
      <c r="P72" s="961"/>
      <c r="Q72" s="962">
        <v>778014.24699999997</v>
      </c>
      <c r="R72" s="917"/>
      <c r="S72" s="917"/>
      <c r="T72" s="917"/>
      <c r="U72" s="917"/>
      <c r="V72" s="917">
        <v>737977.28</v>
      </c>
      <c r="W72" s="917"/>
      <c r="X72" s="917"/>
      <c r="Y72" s="917"/>
      <c r="Z72" s="917"/>
      <c r="AA72" s="917">
        <v>40036.966999999997</v>
      </c>
      <c r="AB72" s="917"/>
      <c r="AC72" s="917"/>
      <c r="AD72" s="917"/>
      <c r="AE72" s="917"/>
      <c r="AF72" s="917">
        <v>40036.966999999997</v>
      </c>
      <c r="AG72" s="917"/>
      <c r="AH72" s="917"/>
      <c r="AI72" s="917"/>
      <c r="AJ72" s="917"/>
      <c r="AK72" s="917">
        <v>7129.6130000000003</v>
      </c>
      <c r="AL72" s="917"/>
      <c r="AM72" s="917"/>
      <c r="AN72" s="917"/>
      <c r="AO72" s="917"/>
      <c r="AP72" s="917" t="s">
        <v>540</v>
      </c>
      <c r="AQ72" s="917"/>
      <c r="AR72" s="917"/>
      <c r="AS72" s="917"/>
      <c r="AT72" s="917"/>
      <c r="AU72" s="917" t="s">
        <v>540</v>
      </c>
      <c r="AV72" s="917"/>
      <c r="AW72" s="917"/>
      <c r="AX72" s="917"/>
      <c r="AY72" s="917"/>
      <c r="AZ72" s="963" t="s">
        <v>611</v>
      </c>
      <c r="BA72" s="963"/>
      <c r="BB72" s="963"/>
      <c r="BC72" s="963"/>
      <c r="BD72" s="964"/>
      <c r="BE72" s="263"/>
      <c r="BF72" s="263"/>
      <c r="BG72" s="263"/>
      <c r="BH72" s="263"/>
      <c r="BI72" s="263"/>
      <c r="BJ72" s="263"/>
      <c r="BK72" s="263"/>
      <c r="BL72" s="263"/>
      <c r="BM72" s="263"/>
      <c r="BN72" s="263"/>
      <c r="BO72" s="263"/>
      <c r="BP72" s="263"/>
      <c r="BQ72" s="260">
        <v>66</v>
      </c>
      <c r="BR72" s="265"/>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4"/>
    </row>
    <row r="73" spans="1:131" s="245" customFormat="1" ht="26.25" customHeight="1">
      <c r="A73" s="259">
        <v>6</v>
      </c>
      <c r="B73" s="959" t="s">
        <v>607</v>
      </c>
      <c r="C73" s="960"/>
      <c r="D73" s="960"/>
      <c r="E73" s="960"/>
      <c r="F73" s="960"/>
      <c r="G73" s="960"/>
      <c r="H73" s="960"/>
      <c r="I73" s="960"/>
      <c r="J73" s="960"/>
      <c r="K73" s="960"/>
      <c r="L73" s="960"/>
      <c r="M73" s="960"/>
      <c r="N73" s="960"/>
      <c r="O73" s="960"/>
      <c r="P73" s="961"/>
      <c r="Q73" s="962">
        <v>23331.719000000001</v>
      </c>
      <c r="R73" s="917"/>
      <c r="S73" s="917"/>
      <c r="T73" s="917"/>
      <c r="U73" s="917"/>
      <c r="V73" s="917">
        <v>22337.802</v>
      </c>
      <c r="W73" s="917"/>
      <c r="X73" s="917"/>
      <c r="Y73" s="917"/>
      <c r="Z73" s="917"/>
      <c r="AA73" s="917">
        <v>993.91700000000003</v>
      </c>
      <c r="AB73" s="917"/>
      <c r="AC73" s="917"/>
      <c r="AD73" s="917"/>
      <c r="AE73" s="917"/>
      <c r="AF73" s="917">
        <v>993.91700000000003</v>
      </c>
      <c r="AG73" s="917"/>
      <c r="AH73" s="917"/>
      <c r="AI73" s="917"/>
      <c r="AJ73" s="917"/>
      <c r="AK73" s="917">
        <v>28.39</v>
      </c>
      <c r="AL73" s="917"/>
      <c r="AM73" s="917"/>
      <c r="AN73" s="917"/>
      <c r="AO73" s="917"/>
      <c r="AP73" s="917" t="s">
        <v>540</v>
      </c>
      <c r="AQ73" s="917"/>
      <c r="AR73" s="917"/>
      <c r="AS73" s="917"/>
      <c r="AT73" s="917"/>
      <c r="AU73" s="917" t="s">
        <v>540</v>
      </c>
      <c r="AV73" s="917"/>
      <c r="AW73" s="917"/>
      <c r="AX73" s="917"/>
      <c r="AY73" s="917"/>
      <c r="AZ73" s="963" t="s">
        <v>610</v>
      </c>
      <c r="BA73" s="963"/>
      <c r="BB73" s="963"/>
      <c r="BC73" s="963"/>
      <c r="BD73" s="964"/>
      <c r="BE73" s="263"/>
      <c r="BF73" s="263"/>
      <c r="BG73" s="263"/>
      <c r="BH73" s="263"/>
      <c r="BI73" s="263"/>
      <c r="BJ73" s="263"/>
      <c r="BK73" s="263"/>
      <c r="BL73" s="263"/>
      <c r="BM73" s="263"/>
      <c r="BN73" s="263"/>
      <c r="BO73" s="263"/>
      <c r="BP73" s="263"/>
      <c r="BQ73" s="260">
        <v>67</v>
      </c>
      <c r="BR73" s="265"/>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4"/>
    </row>
    <row r="74" spans="1:131" s="245" customFormat="1" ht="26.25" customHeight="1">
      <c r="A74" s="259">
        <v>7</v>
      </c>
      <c r="B74" s="959" t="s">
        <v>607</v>
      </c>
      <c r="C74" s="960"/>
      <c r="D74" s="960"/>
      <c r="E74" s="960"/>
      <c r="F74" s="960"/>
      <c r="G74" s="960"/>
      <c r="H74" s="960"/>
      <c r="I74" s="960"/>
      <c r="J74" s="960"/>
      <c r="K74" s="960"/>
      <c r="L74" s="960"/>
      <c r="M74" s="960"/>
      <c r="N74" s="960"/>
      <c r="O74" s="960"/>
      <c r="P74" s="961"/>
      <c r="Q74" s="962">
        <v>283.99799999999999</v>
      </c>
      <c r="R74" s="917"/>
      <c r="S74" s="917"/>
      <c r="T74" s="917"/>
      <c r="U74" s="917"/>
      <c r="V74" s="917">
        <v>122.49</v>
      </c>
      <c r="W74" s="917"/>
      <c r="X74" s="917"/>
      <c r="Y74" s="917"/>
      <c r="Z74" s="917"/>
      <c r="AA74" s="917">
        <v>161.50800000000001</v>
      </c>
      <c r="AB74" s="917"/>
      <c r="AC74" s="917"/>
      <c r="AD74" s="917"/>
      <c r="AE74" s="917"/>
      <c r="AF74" s="917">
        <v>161.50800000000001</v>
      </c>
      <c r="AG74" s="917"/>
      <c r="AH74" s="917"/>
      <c r="AI74" s="917"/>
      <c r="AJ74" s="917"/>
      <c r="AK74" s="917" t="s">
        <v>540</v>
      </c>
      <c r="AL74" s="917"/>
      <c r="AM74" s="917"/>
      <c r="AN74" s="917"/>
      <c r="AO74" s="917"/>
      <c r="AP74" s="917" t="s">
        <v>540</v>
      </c>
      <c r="AQ74" s="917"/>
      <c r="AR74" s="917"/>
      <c r="AS74" s="917"/>
      <c r="AT74" s="917"/>
      <c r="AU74" s="917" t="s">
        <v>540</v>
      </c>
      <c r="AV74" s="917"/>
      <c r="AW74" s="917"/>
      <c r="AX74" s="917"/>
      <c r="AY74" s="917"/>
      <c r="AZ74" s="963" t="s">
        <v>612</v>
      </c>
      <c r="BA74" s="963"/>
      <c r="BB74" s="963"/>
      <c r="BC74" s="963"/>
      <c r="BD74" s="964"/>
      <c r="BE74" s="263"/>
      <c r="BF74" s="263"/>
      <c r="BG74" s="263"/>
      <c r="BH74" s="263"/>
      <c r="BI74" s="263"/>
      <c r="BJ74" s="263"/>
      <c r="BK74" s="263"/>
      <c r="BL74" s="263"/>
      <c r="BM74" s="263"/>
      <c r="BN74" s="263"/>
      <c r="BO74" s="263"/>
      <c r="BP74" s="263"/>
      <c r="BQ74" s="260">
        <v>68</v>
      </c>
      <c r="BR74" s="265"/>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4"/>
    </row>
    <row r="75" spans="1:131" s="245" customFormat="1" ht="26.25" customHeight="1">
      <c r="A75" s="259">
        <v>8</v>
      </c>
      <c r="B75" s="959" t="s">
        <v>608</v>
      </c>
      <c r="C75" s="960"/>
      <c r="D75" s="960"/>
      <c r="E75" s="960"/>
      <c r="F75" s="960"/>
      <c r="G75" s="960"/>
      <c r="H75" s="960"/>
      <c r="I75" s="960"/>
      <c r="J75" s="960"/>
      <c r="K75" s="960"/>
      <c r="L75" s="960"/>
      <c r="M75" s="960"/>
      <c r="N75" s="960"/>
      <c r="O75" s="960"/>
      <c r="P75" s="961"/>
      <c r="Q75" s="965">
        <v>313.30799999999999</v>
      </c>
      <c r="R75" s="966"/>
      <c r="S75" s="966"/>
      <c r="T75" s="966"/>
      <c r="U75" s="916"/>
      <c r="V75" s="967">
        <v>295.31299999999999</v>
      </c>
      <c r="W75" s="966"/>
      <c r="X75" s="966"/>
      <c r="Y75" s="966"/>
      <c r="Z75" s="916"/>
      <c r="AA75" s="967">
        <v>17.995000000000001</v>
      </c>
      <c r="AB75" s="966"/>
      <c r="AC75" s="966"/>
      <c r="AD75" s="966"/>
      <c r="AE75" s="916"/>
      <c r="AF75" s="967">
        <v>17.995000000000001</v>
      </c>
      <c r="AG75" s="966"/>
      <c r="AH75" s="966"/>
      <c r="AI75" s="966"/>
      <c r="AJ75" s="916"/>
      <c r="AK75" s="967">
        <v>12.452</v>
      </c>
      <c r="AL75" s="966"/>
      <c r="AM75" s="966"/>
      <c r="AN75" s="966"/>
      <c r="AO75" s="916"/>
      <c r="AP75" s="967" t="s">
        <v>540</v>
      </c>
      <c r="AQ75" s="966"/>
      <c r="AR75" s="966"/>
      <c r="AS75" s="966"/>
      <c r="AT75" s="916"/>
      <c r="AU75" s="967" t="s">
        <v>540</v>
      </c>
      <c r="AV75" s="966"/>
      <c r="AW75" s="966"/>
      <c r="AX75" s="966"/>
      <c r="AY75" s="916"/>
      <c r="AZ75" s="963"/>
      <c r="BA75" s="963"/>
      <c r="BB75" s="963"/>
      <c r="BC75" s="963"/>
      <c r="BD75" s="964"/>
      <c r="BE75" s="263"/>
      <c r="BF75" s="263"/>
      <c r="BG75" s="263"/>
      <c r="BH75" s="263"/>
      <c r="BI75" s="263"/>
      <c r="BJ75" s="263"/>
      <c r="BK75" s="263"/>
      <c r="BL75" s="263"/>
      <c r="BM75" s="263"/>
      <c r="BN75" s="263"/>
      <c r="BO75" s="263"/>
      <c r="BP75" s="263"/>
      <c r="BQ75" s="260">
        <v>69</v>
      </c>
      <c r="BR75" s="265"/>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4"/>
    </row>
    <row r="76" spans="1:131" s="245" customFormat="1" ht="26.25" customHeight="1">
      <c r="A76" s="259">
        <v>9</v>
      </c>
      <c r="B76" s="959" t="s">
        <v>609</v>
      </c>
      <c r="C76" s="960"/>
      <c r="D76" s="960"/>
      <c r="E76" s="960"/>
      <c r="F76" s="960"/>
      <c r="G76" s="960"/>
      <c r="H76" s="960"/>
      <c r="I76" s="960"/>
      <c r="J76" s="960"/>
      <c r="K76" s="960"/>
      <c r="L76" s="960"/>
      <c r="M76" s="960"/>
      <c r="N76" s="960"/>
      <c r="O76" s="960"/>
      <c r="P76" s="961"/>
      <c r="Q76" s="965">
        <v>36915.491000000002</v>
      </c>
      <c r="R76" s="966"/>
      <c r="S76" s="966"/>
      <c r="T76" s="966"/>
      <c r="U76" s="916"/>
      <c r="V76" s="967">
        <v>35914.453999999998</v>
      </c>
      <c r="W76" s="966"/>
      <c r="X76" s="966"/>
      <c r="Y76" s="966"/>
      <c r="Z76" s="916"/>
      <c r="AA76" s="967">
        <v>1001.037</v>
      </c>
      <c r="AB76" s="966"/>
      <c r="AC76" s="966"/>
      <c r="AD76" s="966"/>
      <c r="AE76" s="916"/>
      <c r="AF76" s="967">
        <v>1001.037</v>
      </c>
      <c r="AG76" s="966"/>
      <c r="AH76" s="966"/>
      <c r="AI76" s="966"/>
      <c r="AJ76" s="916"/>
      <c r="AK76" s="967" t="s">
        <v>540</v>
      </c>
      <c r="AL76" s="966"/>
      <c r="AM76" s="966"/>
      <c r="AN76" s="966"/>
      <c r="AO76" s="916"/>
      <c r="AP76" s="967" t="s">
        <v>540</v>
      </c>
      <c r="AQ76" s="966"/>
      <c r="AR76" s="966"/>
      <c r="AS76" s="966"/>
      <c r="AT76" s="916"/>
      <c r="AU76" s="967" t="s">
        <v>540</v>
      </c>
      <c r="AV76" s="966"/>
      <c r="AW76" s="966"/>
      <c r="AX76" s="966"/>
      <c r="AY76" s="916"/>
      <c r="AZ76" s="963"/>
      <c r="BA76" s="963"/>
      <c r="BB76" s="963"/>
      <c r="BC76" s="963"/>
      <c r="BD76" s="964"/>
      <c r="BE76" s="263"/>
      <c r="BF76" s="263"/>
      <c r="BG76" s="263"/>
      <c r="BH76" s="263"/>
      <c r="BI76" s="263"/>
      <c r="BJ76" s="263"/>
      <c r="BK76" s="263"/>
      <c r="BL76" s="263"/>
      <c r="BM76" s="263"/>
      <c r="BN76" s="263"/>
      <c r="BO76" s="263"/>
      <c r="BP76" s="263"/>
      <c r="BQ76" s="260">
        <v>70</v>
      </c>
      <c r="BR76" s="265"/>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4"/>
    </row>
    <row r="77" spans="1:131" s="245" customFormat="1" ht="26.25" customHeight="1">
      <c r="A77" s="259">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3"/>
      <c r="BF77" s="263"/>
      <c r="BG77" s="263"/>
      <c r="BH77" s="263"/>
      <c r="BI77" s="263"/>
      <c r="BJ77" s="263"/>
      <c r="BK77" s="263"/>
      <c r="BL77" s="263"/>
      <c r="BM77" s="263"/>
      <c r="BN77" s="263"/>
      <c r="BO77" s="263"/>
      <c r="BP77" s="263"/>
      <c r="BQ77" s="260">
        <v>71</v>
      </c>
      <c r="BR77" s="265"/>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4"/>
    </row>
    <row r="78" spans="1:131" s="245" customFormat="1" ht="26.25" customHeight="1">
      <c r="A78" s="259">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3"/>
      <c r="BF78" s="263"/>
      <c r="BG78" s="263"/>
      <c r="BH78" s="263"/>
      <c r="BI78" s="263"/>
      <c r="BJ78" s="266"/>
      <c r="BK78" s="266"/>
      <c r="BL78" s="266"/>
      <c r="BM78" s="266"/>
      <c r="BN78" s="266"/>
      <c r="BO78" s="263"/>
      <c r="BP78" s="263"/>
      <c r="BQ78" s="260">
        <v>72</v>
      </c>
      <c r="BR78" s="265"/>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4"/>
    </row>
    <row r="79" spans="1:131" s="245" customFormat="1" ht="26.25" customHeight="1">
      <c r="A79" s="259">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3"/>
      <c r="BF79" s="263"/>
      <c r="BG79" s="263"/>
      <c r="BH79" s="263"/>
      <c r="BI79" s="263"/>
      <c r="BJ79" s="266"/>
      <c r="BK79" s="266"/>
      <c r="BL79" s="266"/>
      <c r="BM79" s="266"/>
      <c r="BN79" s="266"/>
      <c r="BO79" s="263"/>
      <c r="BP79" s="263"/>
      <c r="BQ79" s="260">
        <v>73</v>
      </c>
      <c r="BR79" s="265"/>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4"/>
    </row>
    <row r="80" spans="1:131" s="245" customFormat="1" ht="26.25" customHeight="1">
      <c r="A80" s="259">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3"/>
      <c r="BF80" s="263"/>
      <c r="BG80" s="263"/>
      <c r="BH80" s="263"/>
      <c r="BI80" s="263"/>
      <c r="BJ80" s="263"/>
      <c r="BK80" s="263"/>
      <c r="BL80" s="263"/>
      <c r="BM80" s="263"/>
      <c r="BN80" s="263"/>
      <c r="BO80" s="263"/>
      <c r="BP80" s="263"/>
      <c r="BQ80" s="260">
        <v>74</v>
      </c>
      <c r="BR80" s="265"/>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4"/>
    </row>
    <row r="81" spans="1:131" s="245" customFormat="1" ht="26.25" customHeight="1">
      <c r="A81" s="259">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3"/>
      <c r="BF81" s="263"/>
      <c r="BG81" s="263"/>
      <c r="BH81" s="263"/>
      <c r="BI81" s="263"/>
      <c r="BJ81" s="263"/>
      <c r="BK81" s="263"/>
      <c r="BL81" s="263"/>
      <c r="BM81" s="263"/>
      <c r="BN81" s="263"/>
      <c r="BO81" s="263"/>
      <c r="BP81" s="263"/>
      <c r="BQ81" s="260">
        <v>75</v>
      </c>
      <c r="BR81" s="265"/>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4"/>
    </row>
    <row r="82" spans="1:131" s="245" customFormat="1" ht="26.25" customHeight="1">
      <c r="A82" s="259">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3"/>
      <c r="BF82" s="263"/>
      <c r="BG82" s="263"/>
      <c r="BH82" s="263"/>
      <c r="BI82" s="263"/>
      <c r="BJ82" s="263"/>
      <c r="BK82" s="263"/>
      <c r="BL82" s="263"/>
      <c r="BM82" s="263"/>
      <c r="BN82" s="263"/>
      <c r="BO82" s="263"/>
      <c r="BP82" s="263"/>
      <c r="BQ82" s="260">
        <v>76</v>
      </c>
      <c r="BR82" s="265"/>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4"/>
    </row>
    <row r="83" spans="1:131" s="245" customFormat="1" ht="26.25" customHeight="1">
      <c r="A83" s="259">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3"/>
      <c r="BF83" s="263"/>
      <c r="BG83" s="263"/>
      <c r="BH83" s="263"/>
      <c r="BI83" s="263"/>
      <c r="BJ83" s="263"/>
      <c r="BK83" s="263"/>
      <c r="BL83" s="263"/>
      <c r="BM83" s="263"/>
      <c r="BN83" s="263"/>
      <c r="BO83" s="263"/>
      <c r="BP83" s="263"/>
      <c r="BQ83" s="260">
        <v>77</v>
      </c>
      <c r="BR83" s="265"/>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4"/>
    </row>
    <row r="84" spans="1:131" s="245" customFormat="1" ht="26.25" customHeight="1">
      <c r="A84" s="259">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3"/>
      <c r="BF84" s="263"/>
      <c r="BG84" s="263"/>
      <c r="BH84" s="263"/>
      <c r="BI84" s="263"/>
      <c r="BJ84" s="263"/>
      <c r="BK84" s="263"/>
      <c r="BL84" s="263"/>
      <c r="BM84" s="263"/>
      <c r="BN84" s="263"/>
      <c r="BO84" s="263"/>
      <c r="BP84" s="263"/>
      <c r="BQ84" s="260">
        <v>78</v>
      </c>
      <c r="BR84" s="265"/>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4"/>
    </row>
    <row r="85" spans="1:131" s="245" customFormat="1" ht="26.25" customHeight="1">
      <c r="A85" s="259">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3"/>
      <c r="BF85" s="263"/>
      <c r="BG85" s="263"/>
      <c r="BH85" s="263"/>
      <c r="BI85" s="263"/>
      <c r="BJ85" s="263"/>
      <c r="BK85" s="263"/>
      <c r="BL85" s="263"/>
      <c r="BM85" s="263"/>
      <c r="BN85" s="263"/>
      <c r="BO85" s="263"/>
      <c r="BP85" s="263"/>
      <c r="BQ85" s="260">
        <v>79</v>
      </c>
      <c r="BR85" s="265"/>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4"/>
    </row>
    <row r="86" spans="1:131" s="245" customFormat="1" ht="26.25" customHeight="1">
      <c r="A86" s="259">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3"/>
      <c r="BF86" s="263"/>
      <c r="BG86" s="263"/>
      <c r="BH86" s="263"/>
      <c r="BI86" s="263"/>
      <c r="BJ86" s="263"/>
      <c r="BK86" s="263"/>
      <c r="BL86" s="263"/>
      <c r="BM86" s="263"/>
      <c r="BN86" s="263"/>
      <c r="BO86" s="263"/>
      <c r="BP86" s="263"/>
      <c r="BQ86" s="260">
        <v>80</v>
      </c>
      <c r="BR86" s="265"/>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4"/>
    </row>
    <row r="87" spans="1:131" s="245" customFormat="1" ht="26.25" customHeight="1">
      <c r="A87" s="267">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3"/>
      <c r="BF87" s="263"/>
      <c r="BG87" s="263"/>
      <c r="BH87" s="263"/>
      <c r="BI87" s="263"/>
      <c r="BJ87" s="263"/>
      <c r="BK87" s="263"/>
      <c r="BL87" s="263"/>
      <c r="BM87" s="263"/>
      <c r="BN87" s="263"/>
      <c r="BO87" s="263"/>
      <c r="BP87" s="263"/>
      <c r="BQ87" s="260">
        <v>81</v>
      </c>
      <c r="BR87" s="265"/>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4"/>
    </row>
    <row r="88" spans="1:131" s="245" customFormat="1" ht="26.25" customHeight="1" thickBot="1">
      <c r="A88" s="262" t="s">
        <v>398</v>
      </c>
      <c r="B88" s="876" t="s">
        <v>433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42246</v>
      </c>
      <c r="AG88" s="928"/>
      <c r="AH88" s="928"/>
      <c r="AI88" s="928"/>
      <c r="AJ88" s="928"/>
      <c r="AK88" s="925"/>
      <c r="AL88" s="925"/>
      <c r="AM88" s="925"/>
      <c r="AN88" s="925"/>
      <c r="AO88" s="925"/>
      <c r="AP88" s="928">
        <v>64</v>
      </c>
      <c r="AQ88" s="928"/>
      <c r="AR88" s="928"/>
      <c r="AS88" s="928"/>
      <c r="AT88" s="928"/>
      <c r="AU88" s="928">
        <v>38</v>
      </c>
      <c r="AV88" s="928"/>
      <c r="AW88" s="928"/>
      <c r="AX88" s="928"/>
      <c r="AY88" s="928"/>
      <c r="AZ88" s="933"/>
      <c r="BA88" s="933"/>
      <c r="BB88" s="933"/>
      <c r="BC88" s="933"/>
      <c r="BD88" s="934"/>
      <c r="BE88" s="263"/>
      <c r="BF88" s="263"/>
      <c r="BG88" s="263"/>
      <c r="BH88" s="263"/>
      <c r="BI88" s="263"/>
      <c r="BJ88" s="263"/>
      <c r="BK88" s="263"/>
      <c r="BL88" s="263"/>
      <c r="BM88" s="263"/>
      <c r="BN88" s="263"/>
      <c r="BO88" s="263"/>
      <c r="BP88" s="263"/>
      <c r="BQ88" s="260">
        <v>82</v>
      </c>
      <c r="BR88" s="265"/>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4"/>
    </row>
    <row r="89" spans="1:131" s="245" customFormat="1" ht="26.25" hidden="1" customHeight="1">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4"/>
    </row>
    <row r="90" spans="1:131" s="245" customFormat="1" ht="26.25" hidden="1" customHeight="1">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4"/>
    </row>
    <row r="91" spans="1:131" s="245" customFormat="1" ht="26.25" hidden="1" customHeight="1">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4"/>
    </row>
    <row r="92" spans="1:131" s="245" customFormat="1" ht="26.25" hidden="1" customHeight="1">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4"/>
    </row>
    <row r="93" spans="1:131" s="245" customFormat="1" ht="26.25" hidden="1" customHeight="1">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4"/>
    </row>
    <row r="94" spans="1:131" s="245" customFormat="1" ht="26.25" hidden="1" customHeight="1">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4"/>
    </row>
    <row r="95" spans="1:131" s="245" customFormat="1" ht="26.25" hidden="1" customHeight="1">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4"/>
    </row>
    <row r="96" spans="1:131" s="245" customFormat="1" ht="26.25" hidden="1" customHeight="1">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4"/>
    </row>
    <row r="97" spans="1:131" s="245" customFormat="1" ht="26.25" hidden="1" customHeight="1">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4"/>
    </row>
    <row r="98" spans="1:131" s="245" customFormat="1" ht="26.25" hidden="1" customHeight="1">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4"/>
    </row>
    <row r="99" spans="1:131" s="245" customFormat="1" ht="26.25" hidden="1" customHeight="1">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4"/>
    </row>
    <row r="100" spans="1:131" s="245" customFormat="1" ht="26.25" hidden="1" customHeight="1">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4"/>
    </row>
    <row r="101" spans="1:131" s="245" customFormat="1" ht="26.25" hidden="1" customHeight="1">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4"/>
    </row>
    <row r="102" spans="1:131" s="245" customFormat="1" ht="26.25" customHeight="1" thickBot="1">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398</v>
      </c>
      <c r="BR102" s="876" t="s">
        <v>434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4"/>
    </row>
    <row r="103" spans="1:131" s="245" customFormat="1" ht="26.25" customHeight="1">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05" t="s">
        <v>435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4"/>
    </row>
    <row r="104" spans="1:131" s="245" customFormat="1" ht="26.25" customHeight="1">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06" t="s">
        <v>436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4"/>
    </row>
    <row r="105" spans="1:131" s="245" customFormat="1" ht="11.25"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c r="A107" s="273" t="s">
        <v>437</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438</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c r="A108" s="1007" t="s">
        <v>439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4" customFormat="1" ht="26.25" customHeight="1">
      <c r="A109" s="1000" t="s">
        <v>441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442</v>
      </c>
      <c r="AB109" s="981"/>
      <c r="AC109" s="981"/>
      <c r="AD109" s="981"/>
      <c r="AE109" s="982"/>
      <c r="AF109" s="980" t="s">
        <v>443</v>
      </c>
      <c r="AG109" s="981"/>
      <c r="AH109" s="981"/>
      <c r="AI109" s="981"/>
      <c r="AJ109" s="982"/>
      <c r="AK109" s="980" t="s">
        <v>313</v>
      </c>
      <c r="AL109" s="981"/>
      <c r="AM109" s="981"/>
      <c r="AN109" s="981"/>
      <c r="AO109" s="982"/>
      <c r="AP109" s="980" t="s">
        <v>444</v>
      </c>
      <c r="AQ109" s="981"/>
      <c r="AR109" s="981"/>
      <c r="AS109" s="981"/>
      <c r="AT109" s="983"/>
      <c r="AU109" s="1000" t="s">
        <v>441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442</v>
      </c>
      <c r="BR109" s="981"/>
      <c r="BS109" s="981"/>
      <c r="BT109" s="981"/>
      <c r="BU109" s="982"/>
      <c r="BV109" s="980" t="s">
        <v>443</v>
      </c>
      <c r="BW109" s="981"/>
      <c r="BX109" s="981"/>
      <c r="BY109" s="981"/>
      <c r="BZ109" s="982"/>
      <c r="CA109" s="980" t="s">
        <v>313</v>
      </c>
      <c r="CB109" s="981"/>
      <c r="CC109" s="981"/>
      <c r="CD109" s="981"/>
      <c r="CE109" s="982"/>
      <c r="CF109" s="1001" t="s">
        <v>444</v>
      </c>
      <c r="CG109" s="1001"/>
      <c r="CH109" s="1001"/>
      <c r="CI109" s="1001"/>
      <c r="CJ109" s="1001"/>
      <c r="CK109" s="980" t="s">
        <v>445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442</v>
      </c>
      <c r="DH109" s="981"/>
      <c r="DI109" s="981"/>
      <c r="DJ109" s="981"/>
      <c r="DK109" s="982"/>
      <c r="DL109" s="980" t="s">
        <v>443</v>
      </c>
      <c r="DM109" s="981"/>
      <c r="DN109" s="981"/>
      <c r="DO109" s="981"/>
      <c r="DP109" s="982"/>
      <c r="DQ109" s="980" t="s">
        <v>313</v>
      </c>
      <c r="DR109" s="981"/>
      <c r="DS109" s="981"/>
      <c r="DT109" s="981"/>
      <c r="DU109" s="982"/>
      <c r="DV109" s="980" t="s">
        <v>444</v>
      </c>
      <c r="DW109" s="981"/>
      <c r="DX109" s="981"/>
      <c r="DY109" s="981"/>
      <c r="DZ109" s="983"/>
    </row>
    <row r="110" spans="1:131" s="244" customFormat="1" ht="26.25" customHeight="1">
      <c r="A110" s="984" t="s">
        <v>446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5729758</v>
      </c>
      <c r="AB110" s="988"/>
      <c r="AC110" s="988"/>
      <c r="AD110" s="988"/>
      <c r="AE110" s="989"/>
      <c r="AF110" s="990">
        <v>7153515</v>
      </c>
      <c r="AG110" s="988"/>
      <c r="AH110" s="988"/>
      <c r="AI110" s="988"/>
      <c r="AJ110" s="989"/>
      <c r="AK110" s="990">
        <v>7068368</v>
      </c>
      <c r="AL110" s="988"/>
      <c r="AM110" s="988"/>
      <c r="AN110" s="988"/>
      <c r="AO110" s="989"/>
      <c r="AP110" s="991">
        <v>18.600000000000001</v>
      </c>
      <c r="AQ110" s="992"/>
      <c r="AR110" s="992"/>
      <c r="AS110" s="992"/>
      <c r="AT110" s="993"/>
      <c r="AU110" s="994" t="s">
        <v>77</v>
      </c>
      <c r="AV110" s="995"/>
      <c r="AW110" s="995"/>
      <c r="AX110" s="995"/>
      <c r="AY110" s="995"/>
      <c r="AZ110" s="1036" t="s">
        <v>447</v>
      </c>
      <c r="BA110" s="985"/>
      <c r="BB110" s="985"/>
      <c r="BC110" s="985"/>
      <c r="BD110" s="985"/>
      <c r="BE110" s="985"/>
      <c r="BF110" s="985"/>
      <c r="BG110" s="985"/>
      <c r="BH110" s="985"/>
      <c r="BI110" s="985"/>
      <c r="BJ110" s="985"/>
      <c r="BK110" s="985"/>
      <c r="BL110" s="985"/>
      <c r="BM110" s="985"/>
      <c r="BN110" s="985"/>
      <c r="BO110" s="985"/>
      <c r="BP110" s="986"/>
      <c r="BQ110" s="1022">
        <v>69967349</v>
      </c>
      <c r="BR110" s="1023"/>
      <c r="BS110" s="1023"/>
      <c r="BT110" s="1023"/>
      <c r="BU110" s="1023"/>
      <c r="BV110" s="1023">
        <v>67902528</v>
      </c>
      <c r="BW110" s="1023"/>
      <c r="BX110" s="1023"/>
      <c r="BY110" s="1023"/>
      <c r="BZ110" s="1023"/>
      <c r="CA110" s="1023">
        <v>68214015</v>
      </c>
      <c r="CB110" s="1023"/>
      <c r="CC110" s="1023"/>
      <c r="CD110" s="1023"/>
      <c r="CE110" s="1023"/>
      <c r="CF110" s="1037">
        <v>179.5</v>
      </c>
      <c r="CG110" s="1038"/>
      <c r="CH110" s="1038"/>
      <c r="CI110" s="1038"/>
      <c r="CJ110" s="1038"/>
      <c r="CK110" s="1039" t="s">
        <v>448</v>
      </c>
      <c r="CL110" s="1040"/>
      <c r="CM110" s="1019" t="s">
        <v>449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227979</v>
      </c>
      <c r="DH110" s="1023"/>
      <c r="DI110" s="1023"/>
      <c r="DJ110" s="1023"/>
      <c r="DK110" s="1023"/>
      <c r="DL110" s="1023">
        <v>206174</v>
      </c>
      <c r="DM110" s="1023"/>
      <c r="DN110" s="1023"/>
      <c r="DO110" s="1023"/>
      <c r="DP110" s="1023"/>
      <c r="DQ110" s="1023">
        <v>184151</v>
      </c>
      <c r="DR110" s="1023"/>
      <c r="DS110" s="1023"/>
      <c r="DT110" s="1023"/>
      <c r="DU110" s="1023"/>
      <c r="DV110" s="1024">
        <v>0.5</v>
      </c>
      <c r="DW110" s="1024"/>
      <c r="DX110" s="1024"/>
      <c r="DY110" s="1024"/>
      <c r="DZ110" s="1025"/>
    </row>
    <row r="111" spans="1:131" s="244" customFormat="1" ht="26.25" customHeight="1">
      <c r="A111" s="1026" t="s">
        <v>450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451</v>
      </c>
      <c r="AB111" s="1030"/>
      <c r="AC111" s="1030"/>
      <c r="AD111" s="1030"/>
      <c r="AE111" s="1031"/>
      <c r="AF111" s="1032" t="s">
        <v>452</v>
      </c>
      <c r="AG111" s="1030"/>
      <c r="AH111" s="1030"/>
      <c r="AI111" s="1030"/>
      <c r="AJ111" s="1031"/>
      <c r="AK111" s="1032" t="s">
        <v>453</v>
      </c>
      <c r="AL111" s="1030"/>
      <c r="AM111" s="1030"/>
      <c r="AN111" s="1030"/>
      <c r="AO111" s="1031"/>
      <c r="AP111" s="1033" t="s">
        <v>452</v>
      </c>
      <c r="AQ111" s="1034"/>
      <c r="AR111" s="1034"/>
      <c r="AS111" s="1034"/>
      <c r="AT111" s="1035"/>
      <c r="AU111" s="996"/>
      <c r="AV111" s="997"/>
      <c r="AW111" s="997"/>
      <c r="AX111" s="997"/>
      <c r="AY111" s="997"/>
      <c r="AZ111" s="1045" t="s">
        <v>454</v>
      </c>
      <c r="BA111" s="1046"/>
      <c r="BB111" s="1046"/>
      <c r="BC111" s="1046"/>
      <c r="BD111" s="1046"/>
      <c r="BE111" s="1046"/>
      <c r="BF111" s="1046"/>
      <c r="BG111" s="1046"/>
      <c r="BH111" s="1046"/>
      <c r="BI111" s="1046"/>
      <c r="BJ111" s="1046"/>
      <c r="BK111" s="1046"/>
      <c r="BL111" s="1046"/>
      <c r="BM111" s="1046"/>
      <c r="BN111" s="1046"/>
      <c r="BO111" s="1046"/>
      <c r="BP111" s="1047"/>
      <c r="BQ111" s="1015">
        <v>7477646</v>
      </c>
      <c r="BR111" s="1016"/>
      <c r="BS111" s="1016"/>
      <c r="BT111" s="1016"/>
      <c r="BU111" s="1016"/>
      <c r="BV111" s="1016">
        <v>6939627</v>
      </c>
      <c r="BW111" s="1016"/>
      <c r="BX111" s="1016"/>
      <c r="BY111" s="1016"/>
      <c r="BZ111" s="1016"/>
      <c r="CA111" s="1016">
        <v>6624079</v>
      </c>
      <c r="CB111" s="1016"/>
      <c r="CC111" s="1016"/>
      <c r="CD111" s="1016"/>
      <c r="CE111" s="1016"/>
      <c r="CF111" s="1010">
        <v>17.399999999999999</v>
      </c>
      <c r="CG111" s="1011"/>
      <c r="CH111" s="1011"/>
      <c r="CI111" s="1011"/>
      <c r="CJ111" s="1011"/>
      <c r="CK111" s="1041"/>
      <c r="CL111" s="1042"/>
      <c r="CM111" s="1012" t="s">
        <v>455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456</v>
      </c>
      <c r="DH111" s="1016"/>
      <c r="DI111" s="1016"/>
      <c r="DJ111" s="1016"/>
      <c r="DK111" s="1016"/>
      <c r="DL111" s="1016" t="s">
        <v>453</v>
      </c>
      <c r="DM111" s="1016"/>
      <c r="DN111" s="1016"/>
      <c r="DO111" s="1016"/>
      <c r="DP111" s="1016"/>
      <c r="DQ111" s="1016" t="s">
        <v>451</v>
      </c>
      <c r="DR111" s="1016"/>
      <c r="DS111" s="1016"/>
      <c r="DT111" s="1016"/>
      <c r="DU111" s="1016"/>
      <c r="DV111" s="1017" t="s">
        <v>452</v>
      </c>
      <c r="DW111" s="1017"/>
      <c r="DX111" s="1017"/>
      <c r="DY111" s="1017"/>
      <c r="DZ111" s="1018"/>
    </row>
    <row r="112" spans="1:131" s="244" customFormat="1" ht="26.25" customHeight="1">
      <c r="A112" s="1048" t="s">
        <v>457</v>
      </c>
      <c r="B112" s="1049"/>
      <c r="C112" s="1046" t="s">
        <v>458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459</v>
      </c>
      <c r="AB112" s="1055"/>
      <c r="AC112" s="1055"/>
      <c r="AD112" s="1055"/>
      <c r="AE112" s="1056"/>
      <c r="AF112" s="1057" t="s">
        <v>460</v>
      </c>
      <c r="AG112" s="1055"/>
      <c r="AH112" s="1055"/>
      <c r="AI112" s="1055"/>
      <c r="AJ112" s="1056"/>
      <c r="AK112" s="1057" t="s">
        <v>453</v>
      </c>
      <c r="AL112" s="1055"/>
      <c r="AM112" s="1055"/>
      <c r="AN112" s="1055"/>
      <c r="AO112" s="1056"/>
      <c r="AP112" s="1058" t="s">
        <v>451</v>
      </c>
      <c r="AQ112" s="1059"/>
      <c r="AR112" s="1059"/>
      <c r="AS112" s="1059"/>
      <c r="AT112" s="1060"/>
      <c r="AU112" s="996"/>
      <c r="AV112" s="997"/>
      <c r="AW112" s="997"/>
      <c r="AX112" s="997"/>
      <c r="AY112" s="997"/>
      <c r="AZ112" s="1045" t="s">
        <v>461</v>
      </c>
      <c r="BA112" s="1046"/>
      <c r="BB112" s="1046"/>
      <c r="BC112" s="1046"/>
      <c r="BD112" s="1046"/>
      <c r="BE112" s="1046"/>
      <c r="BF112" s="1046"/>
      <c r="BG112" s="1046"/>
      <c r="BH112" s="1046"/>
      <c r="BI112" s="1046"/>
      <c r="BJ112" s="1046"/>
      <c r="BK112" s="1046"/>
      <c r="BL112" s="1046"/>
      <c r="BM112" s="1046"/>
      <c r="BN112" s="1046"/>
      <c r="BO112" s="1046"/>
      <c r="BP112" s="1047"/>
      <c r="BQ112" s="1015">
        <v>21889390</v>
      </c>
      <c r="BR112" s="1016"/>
      <c r="BS112" s="1016"/>
      <c r="BT112" s="1016"/>
      <c r="BU112" s="1016"/>
      <c r="BV112" s="1016">
        <v>19340708</v>
      </c>
      <c r="BW112" s="1016"/>
      <c r="BX112" s="1016"/>
      <c r="BY112" s="1016"/>
      <c r="BZ112" s="1016"/>
      <c r="CA112" s="1016">
        <v>19380340</v>
      </c>
      <c r="CB112" s="1016"/>
      <c r="CC112" s="1016"/>
      <c r="CD112" s="1016"/>
      <c r="CE112" s="1016"/>
      <c r="CF112" s="1010">
        <v>51</v>
      </c>
      <c r="CG112" s="1011"/>
      <c r="CH112" s="1011"/>
      <c r="CI112" s="1011"/>
      <c r="CJ112" s="1011"/>
      <c r="CK112" s="1041"/>
      <c r="CL112" s="1042"/>
      <c r="CM112" s="1012" t="s">
        <v>462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452</v>
      </c>
      <c r="DH112" s="1016"/>
      <c r="DI112" s="1016"/>
      <c r="DJ112" s="1016"/>
      <c r="DK112" s="1016"/>
      <c r="DL112" s="1016" t="s">
        <v>463</v>
      </c>
      <c r="DM112" s="1016"/>
      <c r="DN112" s="1016"/>
      <c r="DO112" s="1016"/>
      <c r="DP112" s="1016"/>
      <c r="DQ112" s="1016" t="s">
        <v>464</v>
      </c>
      <c r="DR112" s="1016"/>
      <c r="DS112" s="1016"/>
      <c r="DT112" s="1016"/>
      <c r="DU112" s="1016"/>
      <c r="DV112" s="1017" t="s">
        <v>456</v>
      </c>
      <c r="DW112" s="1017"/>
      <c r="DX112" s="1017"/>
      <c r="DY112" s="1017"/>
      <c r="DZ112" s="1018"/>
    </row>
    <row r="113" spans="1:130" s="244" customFormat="1" ht="26.25" customHeight="1">
      <c r="A113" s="1050"/>
      <c r="B113" s="1051"/>
      <c r="C113" s="1046" t="s">
        <v>465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2239519</v>
      </c>
      <c r="AB113" s="1030"/>
      <c r="AC113" s="1030"/>
      <c r="AD113" s="1030"/>
      <c r="AE113" s="1031"/>
      <c r="AF113" s="1032">
        <v>1425593</v>
      </c>
      <c r="AG113" s="1030"/>
      <c r="AH113" s="1030"/>
      <c r="AI113" s="1030"/>
      <c r="AJ113" s="1031"/>
      <c r="AK113" s="1032">
        <v>1505334</v>
      </c>
      <c r="AL113" s="1030"/>
      <c r="AM113" s="1030"/>
      <c r="AN113" s="1030"/>
      <c r="AO113" s="1031"/>
      <c r="AP113" s="1033">
        <v>4</v>
      </c>
      <c r="AQ113" s="1034"/>
      <c r="AR113" s="1034"/>
      <c r="AS113" s="1034"/>
      <c r="AT113" s="1035"/>
      <c r="AU113" s="996"/>
      <c r="AV113" s="997"/>
      <c r="AW113" s="997"/>
      <c r="AX113" s="997"/>
      <c r="AY113" s="997"/>
      <c r="AZ113" s="1045" t="s">
        <v>466</v>
      </c>
      <c r="BA113" s="1046"/>
      <c r="BB113" s="1046"/>
      <c r="BC113" s="1046"/>
      <c r="BD113" s="1046"/>
      <c r="BE113" s="1046"/>
      <c r="BF113" s="1046"/>
      <c r="BG113" s="1046"/>
      <c r="BH113" s="1046"/>
      <c r="BI113" s="1046"/>
      <c r="BJ113" s="1046"/>
      <c r="BK113" s="1046"/>
      <c r="BL113" s="1046"/>
      <c r="BM113" s="1046"/>
      <c r="BN113" s="1046"/>
      <c r="BO113" s="1046"/>
      <c r="BP113" s="1047"/>
      <c r="BQ113" s="1015">
        <v>144532</v>
      </c>
      <c r="BR113" s="1016"/>
      <c r="BS113" s="1016"/>
      <c r="BT113" s="1016"/>
      <c r="BU113" s="1016"/>
      <c r="BV113" s="1016">
        <v>81366</v>
      </c>
      <c r="BW113" s="1016"/>
      <c r="BX113" s="1016"/>
      <c r="BY113" s="1016"/>
      <c r="BZ113" s="1016"/>
      <c r="CA113" s="1016">
        <v>38398</v>
      </c>
      <c r="CB113" s="1016"/>
      <c r="CC113" s="1016"/>
      <c r="CD113" s="1016"/>
      <c r="CE113" s="1016"/>
      <c r="CF113" s="1010">
        <v>0.1</v>
      </c>
      <c r="CG113" s="1011"/>
      <c r="CH113" s="1011"/>
      <c r="CI113" s="1011"/>
      <c r="CJ113" s="1011"/>
      <c r="CK113" s="1041"/>
      <c r="CL113" s="1042"/>
      <c r="CM113" s="1012" t="s">
        <v>467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468</v>
      </c>
      <c r="DH113" s="1055"/>
      <c r="DI113" s="1055"/>
      <c r="DJ113" s="1055"/>
      <c r="DK113" s="1056"/>
      <c r="DL113" s="1057" t="s">
        <v>453</v>
      </c>
      <c r="DM113" s="1055"/>
      <c r="DN113" s="1055"/>
      <c r="DO113" s="1055"/>
      <c r="DP113" s="1056"/>
      <c r="DQ113" s="1057" t="s">
        <v>468</v>
      </c>
      <c r="DR113" s="1055"/>
      <c r="DS113" s="1055"/>
      <c r="DT113" s="1055"/>
      <c r="DU113" s="1056"/>
      <c r="DV113" s="1058" t="s">
        <v>463</v>
      </c>
      <c r="DW113" s="1059"/>
      <c r="DX113" s="1059"/>
      <c r="DY113" s="1059"/>
      <c r="DZ113" s="1060"/>
    </row>
    <row r="114" spans="1:130" s="244" customFormat="1" ht="26.25" customHeight="1">
      <c r="A114" s="1050"/>
      <c r="B114" s="1051"/>
      <c r="C114" s="1046" t="s">
        <v>469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111610</v>
      </c>
      <c r="AB114" s="1055"/>
      <c r="AC114" s="1055"/>
      <c r="AD114" s="1055"/>
      <c r="AE114" s="1056"/>
      <c r="AF114" s="1057">
        <v>63489</v>
      </c>
      <c r="AG114" s="1055"/>
      <c r="AH114" s="1055"/>
      <c r="AI114" s="1055"/>
      <c r="AJ114" s="1056"/>
      <c r="AK114" s="1057">
        <v>43156</v>
      </c>
      <c r="AL114" s="1055"/>
      <c r="AM114" s="1055"/>
      <c r="AN114" s="1055"/>
      <c r="AO114" s="1056"/>
      <c r="AP114" s="1058">
        <v>0.1</v>
      </c>
      <c r="AQ114" s="1059"/>
      <c r="AR114" s="1059"/>
      <c r="AS114" s="1059"/>
      <c r="AT114" s="1060"/>
      <c r="AU114" s="996"/>
      <c r="AV114" s="997"/>
      <c r="AW114" s="997"/>
      <c r="AX114" s="997"/>
      <c r="AY114" s="997"/>
      <c r="AZ114" s="1045" t="s">
        <v>470</v>
      </c>
      <c r="BA114" s="1046"/>
      <c r="BB114" s="1046"/>
      <c r="BC114" s="1046"/>
      <c r="BD114" s="1046"/>
      <c r="BE114" s="1046"/>
      <c r="BF114" s="1046"/>
      <c r="BG114" s="1046"/>
      <c r="BH114" s="1046"/>
      <c r="BI114" s="1046"/>
      <c r="BJ114" s="1046"/>
      <c r="BK114" s="1046"/>
      <c r="BL114" s="1046"/>
      <c r="BM114" s="1046"/>
      <c r="BN114" s="1046"/>
      <c r="BO114" s="1046"/>
      <c r="BP114" s="1047"/>
      <c r="BQ114" s="1015">
        <v>6207424</v>
      </c>
      <c r="BR114" s="1016"/>
      <c r="BS114" s="1016"/>
      <c r="BT114" s="1016"/>
      <c r="BU114" s="1016"/>
      <c r="BV114" s="1016">
        <v>5836613</v>
      </c>
      <c r="BW114" s="1016"/>
      <c r="BX114" s="1016"/>
      <c r="BY114" s="1016"/>
      <c r="BZ114" s="1016"/>
      <c r="CA114" s="1016">
        <v>5481680</v>
      </c>
      <c r="CB114" s="1016"/>
      <c r="CC114" s="1016"/>
      <c r="CD114" s="1016"/>
      <c r="CE114" s="1016"/>
      <c r="CF114" s="1010">
        <v>14.4</v>
      </c>
      <c r="CG114" s="1011"/>
      <c r="CH114" s="1011"/>
      <c r="CI114" s="1011"/>
      <c r="CJ114" s="1011"/>
      <c r="CK114" s="1041"/>
      <c r="CL114" s="1042"/>
      <c r="CM114" s="1012" t="s">
        <v>471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459</v>
      </c>
      <c r="DH114" s="1055"/>
      <c r="DI114" s="1055"/>
      <c r="DJ114" s="1055"/>
      <c r="DK114" s="1056"/>
      <c r="DL114" s="1057" t="s">
        <v>453</v>
      </c>
      <c r="DM114" s="1055"/>
      <c r="DN114" s="1055"/>
      <c r="DO114" s="1055"/>
      <c r="DP114" s="1056"/>
      <c r="DQ114" s="1057" t="s">
        <v>468</v>
      </c>
      <c r="DR114" s="1055"/>
      <c r="DS114" s="1055"/>
      <c r="DT114" s="1055"/>
      <c r="DU114" s="1056"/>
      <c r="DV114" s="1058" t="s">
        <v>464</v>
      </c>
      <c r="DW114" s="1059"/>
      <c r="DX114" s="1059"/>
      <c r="DY114" s="1059"/>
      <c r="DZ114" s="1060"/>
    </row>
    <row r="115" spans="1:130" s="244" customFormat="1" ht="26.25" customHeight="1">
      <c r="A115" s="1050"/>
      <c r="B115" s="1051"/>
      <c r="C115" s="1046" t="s">
        <v>472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546751</v>
      </c>
      <c r="AB115" s="1030"/>
      <c r="AC115" s="1030"/>
      <c r="AD115" s="1030"/>
      <c r="AE115" s="1031"/>
      <c r="AF115" s="1032">
        <v>522278</v>
      </c>
      <c r="AG115" s="1030"/>
      <c r="AH115" s="1030"/>
      <c r="AI115" s="1030"/>
      <c r="AJ115" s="1031"/>
      <c r="AK115" s="1032">
        <v>300204</v>
      </c>
      <c r="AL115" s="1030"/>
      <c r="AM115" s="1030"/>
      <c r="AN115" s="1030"/>
      <c r="AO115" s="1031"/>
      <c r="AP115" s="1033">
        <v>0.8</v>
      </c>
      <c r="AQ115" s="1034"/>
      <c r="AR115" s="1034"/>
      <c r="AS115" s="1034"/>
      <c r="AT115" s="1035"/>
      <c r="AU115" s="996"/>
      <c r="AV115" s="997"/>
      <c r="AW115" s="997"/>
      <c r="AX115" s="997"/>
      <c r="AY115" s="997"/>
      <c r="AZ115" s="1045" t="s">
        <v>473</v>
      </c>
      <c r="BA115" s="1046"/>
      <c r="BB115" s="1046"/>
      <c r="BC115" s="1046"/>
      <c r="BD115" s="1046"/>
      <c r="BE115" s="1046"/>
      <c r="BF115" s="1046"/>
      <c r="BG115" s="1046"/>
      <c r="BH115" s="1046"/>
      <c r="BI115" s="1046"/>
      <c r="BJ115" s="1046"/>
      <c r="BK115" s="1046"/>
      <c r="BL115" s="1046"/>
      <c r="BM115" s="1046"/>
      <c r="BN115" s="1046"/>
      <c r="BO115" s="1046"/>
      <c r="BP115" s="1047"/>
      <c r="BQ115" s="1015">
        <v>2135</v>
      </c>
      <c r="BR115" s="1016"/>
      <c r="BS115" s="1016"/>
      <c r="BT115" s="1016"/>
      <c r="BU115" s="1016"/>
      <c r="BV115" s="1016">
        <v>1450</v>
      </c>
      <c r="BW115" s="1016"/>
      <c r="BX115" s="1016"/>
      <c r="BY115" s="1016"/>
      <c r="BZ115" s="1016"/>
      <c r="CA115" s="1016">
        <v>2250</v>
      </c>
      <c r="CB115" s="1016"/>
      <c r="CC115" s="1016"/>
      <c r="CD115" s="1016"/>
      <c r="CE115" s="1016"/>
      <c r="CF115" s="1010">
        <v>0</v>
      </c>
      <c r="CG115" s="1011"/>
      <c r="CH115" s="1011"/>
      <c r="CI115" s="1011"/>
      <c r="CJ115" s="1011"/>
      <c r="CK115" s="1041"/>
      <c r="CL115" s="1042"/>
      <c r="CM115" s="1045" t="s">
        <v>474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7249667</v>
      </c>
      <c r="DH115" s="1055"/>
      <c r="DI115" s="1055"/>
      <c r="DJ115" s="1055"/>
      <c r="DK115" s="1056"/>
      <c r="DL115" s="1057">
        <v>6733453</v>
      </c>
      <c r="DM115" s="1055"/>
      <c r="DN115" s="1055"/>
      <c r="DO115" s="1055"/>
      <c r="DP115" s="1056"/>
      <c r="DQ115" s="1057">
        <v>6439928</v>
      </c>
      <c r="DR115" s="1055"/>
      <c r="DS115" s="1055"/>
      <c r="DT115" s="1055"/>
      <c r="DU115" s="1056"/>
      <c r="DV115" s="1058">
        <v>16.899999999999999</v>
      </c>
      <c r="DW115" s="1059"/>
      <c r="DX115" s="1059"/>
      <c r="DY115" s="1059"/>
      <c r="DZ115" s="1060"/>
    </row>
    <row r="116" spans="1:130" s="244" customFormat="1" ht="26.25" customHeight="1">
      <c r="A116" s="1052"/>
      <c r="B116" s="1053"/>
      <c r="C116" s="1061" t="s">
        <v>475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459</v>
      </c>
      <c r="AB116" s="1055"/>
      <c r="AC116" s="1055"/>
      <c r="AD116" s="1055"/>
      <c r="AE116" s="1056"/>
      <c r="AF116" s="1057" t="s">
        <v>451</v>
      </c>
      <c r="AG116" s="1055"/>
      <c r="AH116" s="1055"/>
      <c r="AI116" s="1055"/>
      <c r="AJ116" s="1056"/>
      <c r="AK116" s="1057" t="s">
        <v>451</v>
      </c>
      <c r="AL116" s="1055"/>
      <c r="AM116" s="1055"/>
      <c r="AN116" s="1055"/>
      <c r="AO116" s="1056"/>
      <c r="AP116" s="1058" t="s">
        <v>453</v>
      </c>
      <c r="AQ116" s="1059"/>
      <c r="AR116" s="1059"/>
      <c r="AS116" s="1059"/>
      <c r="AT116" s="1060"/>
      <c r="AU116" s="996"/>
      <c r="AV116" s="997"/>
      <c r="AW116" s="997"/>
      <c r="AX116" s="997"/>
      <c r="AY116" s="997"/>
      <c r="AZ116" s="1063" t="s">
        <v>476</v>
      </c>
      <c r="BA116" s="1064"/>
      <c r="BB116" s="1064"/>
      <c r="BC116" s="1064"/>
      <c r="BD116" s="1064"/>
      <c r="BE116" s="1064"/>
      <c r="BF116" s="1064"/>
      <c r="BG116" s="1064"/>
      <c r="BH116" s="1064"/>
      <c r="BI116" s="1064"/>
      <c r="BJ116" s="1064"/>
      <c r="BK116" s="1064"/>
      <c r="BL116" s="1064"/>
      <c r="BM116" s="1064"/>
      <c r="BN116" s="1064"/>
      <c r="BO116" s="1064"/>
      <c r="BP116" s="1065"/>
      <c r="BQ116" s="1015" t="s">
        <v>452</v>
      </c>
      <c r="BR116" s="1016"/>
      <c r="BS116" s="1016"/>
      <c r="BT116" s="1016"/>
      <c r="BU116" s="1016"/>
      <c r="BV116" s="1016" t="s">
        <v>452</v>
      </c>
      <c r="BW116" s="1016"/>
      <c r="BX116" s="1016"/>
      <c r="BY116" s="1016"/>
      <c r="BZ116" s="1016"/>
      <c r="CA116" s="1016" t="s">
        <v>451</v>
      </c>
      <c r="CB116" s="1016"/>
      <c r="CC116" s="1016"/>
      <c r="CD116" s="1016"/>
      <c r="CE116" s="1016"/>
      <c r="CF116" s="1010" t="s">
        <v>453</v>
      </c>
      <c r="CG116" s="1011"/>
      <c r="CH116" s="1011"/>
      <c r="CI116" s="1011"/>
      <c r="CJ116" s="1011"/>
      <c r="CK116" s="1041"/>
      <c r="CL116" s="1042"/>
      <c r="CM116" s="1012" t="s">
        <v>477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459</v>
      </c>
      <c r="DH116" s="1055"/>
      <c r="DI116" s="1055"/>
      <c r="DJ116" s="1055"/>
      <c r="DK116" s="1056"/>
      <c r="DL116" s="1057" t="s">
        <v>451</v>
      </c>
      <c r="DM116" s="1055"/>
      <c r="DN116" s="1055"/>
      <c r="DO116" s="1055"/>
      <c r="DP116" s="1056"/>
      <c r="DQ116" s="1057" t="s">
        <v>452</v>
      </c>
      <c r="DR116" s="1055"/>
      <c r="DS116" s="1055"/>
      <c r="DT116" s="1055"/>
      <c r="DU116" s="1056"/>
      <c r="DV116" s="1058" t="s">
        <v>453</v>
      </c>
      <c r="DW116" s="1059"/>
      <c r="DX116" s="1059"/>
      <c r="DY116" s="1059"/>
      <c r="DZ116" s="1060"/>
    </row>
    <row r="117" spans="1:130" s="244" customFormat="1" ht="26.25" customHeight="1">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478</v>
      </c>
      <c r="Z117" s="982"/>
      <c r="AA117" s="1072">
        <v>8627638</v>
      </c>
      <c r="AB117" s="1073"/>
      <c r="AC117" s="1073"/>
      <c r="AD117" s="1073"/>
      <c r="AE117" s="1074"/>
      <c r="AF117" s="1075">
        <v>9164875</v>
      </c>
      <c r="AG117" s="1073"/>
      <c r="AH117" s="1073"/>
      <c r="AI117" s="1073"/>
      <c r="AJ117" s="1074"/>
      <c r="AK117" s="1075">
        <v>8917062</v>
      </c>
      <c r="AL117" s="1073"/>
      <c r="AM117" s="1073"/>
      <c r="AN117" s="1073"/>
      <c r="AO117" s="1074"/>
      <c r="AP117" s="1076"/>
      <c r="AQ117" s="1077"/>
      <c r="AR117" s="1077"/>
      <c r="AS117" s="1077"/>
      <c r="AT117" s="1078"/>
      <c r="AU117" s="996"/>
      <c r="AV117" s="997"/>
      <c r="AW117" s="997"/>
      <c r="AX117" s="997"/>
      <c r="AY117" s="997"/>
      <c r="AZ117" s="1063" t="s">
        <v>479</v>
      </c>
      <c r="BA117" s="1064"/>
      <c r="BB117" s="1064"/>
      <c r="BC117" s="1064"/>
      <c r="BD117" s="1064"/>
      <c r="BE117" s="1064"/>
      <c r="BF117" s="1064"/>
      <c r="BG117" s="1064"/>
      <c r="BH117" s="1064"/>
      <c r="BI117" s="1064"/>
      <c r="BJ117" s="1064"/>
      <c r="BK117" s="1064"/>
      <c r="BL117" s="1064"/>
      <c r="BM117" s="1064"/>
      <c r="BN117" s="1064"/>
      <c r="BO117" s="1064"/>
      <c r="BP117" s="1065"/>
      <c r="BQ117" s="1015" t="s">
        <v>459</v>
      </c>
      <c r="BR117" s="1016"/>
      <c r="BS117" s="1016"/>
      <c r="BT117" s="1016"/>
      <c r="BU117" s="1016"/>
      <c r="BV117" s="1016" t="s">
        <v>459</v>
      </c>
      <c r="BW117" s="1016"/>
      <c r="BX117" s="1016"/>
      <c r="BY117" s="1016"/>
      <c r="BZ117" s="1016"/>
      <c r="CA117" s="1016" t="s">
        <v>460</v>
      </c>
      <c r="CB117" s="1016"/>
      <c r="CC117" s="1016"/>
      <c r="CD117" s="1016"/>
      <c r="CE117" s="1016"/>
      <c r="CF117" s="1010" t="s">
        <v>463</v>
      </c>
      <c r="CG117" s="1011"/>
      <c r="CH117" s="1011"/>
      <c r="CI117" s="1011"/>
      <c r="CJ117" s="1011"/>
      <c r="CK117" s="1041"/>
      <c r="CL117" s="1042"/>
      <c r="CM117" s="1012" t="s">
        <v>480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463</v>
      </c>
      <c r="DH117" s="1055"/>
      <c r="DI117" s="1055"/>
      <c r="DJ117" s="1055"/>
      <c r="DK117" s="1056"/>
      <c r="DL117" s="1057" t="s">
        <v>460</v>
      </c>
      <c r="DM117" s="1055"/>
      <c r="DN117" s="1055"/>
      <c r="DO117" s="1055"/>
      <c r="DP117" s="1056"/>
      <c r="DQ117" s="1057" t="s">
        <v>463</v>
      </c>
      <c r="DR117" s="1055"/>
      <c r="DS117" s="1055"/>
      <c r="DT117" s="1055"/>
      <c r="DU117" s="1056"/>
      <c r="DV117" s="1058" t="s">
        <v>463</v>
      </c>
      <c r="DW117" s="1059"/>
      <c r="DX117" s="1059"/>
      <c r="DY117" s="1059"/>
      <c r="DZ117" s="1060"/>
    </row>
    <row r="118" spans="1:130" s="244" customFormat="1" ht="26.25" customHeight="1">
      <c r="A118" s="1000" t="s">
        <v>445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442</v>
      </c>
      <c r="AB118" s="981"/>
      <c r="AC118" s="981"/>
      <c r="AD118" s="981"/>
      <c r="AE118" s="982"/>
      <c r="AF118" s="980" t="s">
        <v>443</v>
      </c>
      <c r="AG118" s="981"/>
      <c r="AH118" s="981"/>
      <c r="AI118" s="981"/>
      <c r="AJ118" s="982"/>
      <c r="AK118" s="980" t="s">
        <v>313</v>
      </c>
      <c r="AL118" s="981"/>
      <c r="AM118" s="981"/>
      <c r="AN118" s="981"/>
      <c r="AO118" s="982"/>
      <c r="AP118" s="1067" t="s">
        <v>444</v>
      </c>
      <c r="AQ118" s="1068"/>
      <c r="AR118" s="1068"/>
      <c r="AS118" s="1068"/>
      <c r="AT118" s="1069"/>
      <c r="AU118" s="996"/>
      <c r="AV118" s="997"/>
      <c r="AW118" s="997"/>
      <c r="AX118" s="997"/>
      <c r="AY118" s="997"/>
      <c r="AZ118" s="1070" t="s">
        <v>481</v>
      </c>
      <c r="BA118" s="1061"/>
      <c r="BB118" s="1061"/>
      <c r="BC118" s="1061"/>
      <c r="BD118" s="1061"/>
      <c r="BE118" s="1061"/>
      <c r="BF118" s="1061"/>
      <c r="BG118" s="1061"/>
      <c r="BH118" s="1061"/>
      <c r="BI118" s="1061"/>
      <c r="BJ118" s="1061"/>
      <c r="BK118" s="1061"/>
      <c r="BL118" s="1061"/>
      <c r="BM118" s="1061"/>
      <c r="BN118" s="1061"/>
      <c r="BO118" s="1061"/>
      <c r="BP118" s="1062"/>
      <c r="BQ118" s="1093" t="s">
        <v>463</v>
      </c>
      <c r="BR118" s="1094"/>
      <c r="BS118" s="1094"/>
      <c r="BT118" s="1094"/>
      <c r="BU118" s="1094"/>
      <c r="BV118" s="1094" t="s">
        <v>464</v>
      </c>
      <c r="BW118" s="1094"/>
      <c r="BX118" s="1094"/>
      <c r="BY118" s="1094"/>
      <c r="BZ118" s="1094"/>
      <c r="CA118" s="1094" t="s">
        <v>464</v>
      </c>
      <c r="CB118" s="1094"/>
      <c r="CC118" s="1094"/>
      <c r="CD118" s="1094"/>
      <c r="CE118" s="1094"/>
      <c r="CF118" s="1010" t="s">
        <v>459</v>
      </c>
      <c r="CG118" s="1011"/>
      <c r="CH118" s="1011"/>
      <c r="CI118" s="1011"/>
      <c r="CJ118" s="1011"/>
      <c r="CK118" s="1041"/>
      <c r="CL118" s="1042"/>
      <c r="CM118" s="1012" t="s">
        <v>482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463</v>
      </c>
      <c r="DH118" s="1055"/>
      <c r="DI118" s="1055"/>
      <c r="DJ118" s="1055"/>
      <c r="DK118" s="1056"/>
      <c r="DL118" s="1057" t="s">
        <v>464</v>
      </c>
      <c r="DM118" s="1055"/>
      <c r="DN118" s="1055"/>
      <c r="DO118" s="1055"/>
      <c r="DP118" s="1056"/>
      <c r="DQ118" s="1057" t="s">
        <v>468</v>
      </c>
      <c r="DR118" s="1055"/>
      <c r="DS118" s="1055"/>
      <c r="DT118" s="1055"/>
      <c r="DU118" s="1056"/>
      <c r="DV118" s="1058" t="s">
        <v>452</v>
      </c>
      <c r="DW118" s="1059"/>
      <c r="DX118" s="1059"/>
      <c r="DY118" s="1059"/>
      <c r="DZ118" s="1060"/>
    </row>
    <row r="119" spans="1:130" s="244" customFormat="1" ht="26.25" customHeight="1">
      <c r="A119" s="1154" t="s">
        <v>448</v>
      </c>
      <c r="B119" s="1040"/>
      <c r="C119" s="1019" t="s">
        <v>449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463</v>
      </c>
      <c r="AB119" s="988"/>
      <c r="AC119" s="988"/>
      <c r="AD119" s="988"/>
      <c r="AE119" s="989"/>
      <c r="AF119" s="990" t="s">
        <v>463</v>
      </c>
      <c r="AG119" s="988"/>
      <c r="AH119" s="988"/>
      <c r="AI119" s="988"/>
      <c r="AJ119" s="989"/>
      <c r="AK119" s="990" t="s">
        <v>459</v>
      </c>
      <c r="AL119" s="988"/>
      <c r="AM119" s="988"/>
      <c r="AN119" s="988"/>
      <c r="AO119" s="989"/>
      <c r="AP119" s="991" t="s">
        <v>468</v>
      </c>
      <c r="AQ119" s="992"/>
      <c r="AR119" s="992"/>
      <c r="AS119" s="992"/>
      <c r="AT119" s="993"/>
      <c r="AU119" s="998"/>
      <c r="AV119" s="999"/>
      <c r="AW119" s="999"/>
      <c r="AX119" s="999"/>
      <c r="AY119" s="999"/>
      <c r="AZ119" s="275" t="s">
        <v>191</v>
      </c>
      <c r="BA119" s="275"/>
      <c r="BB119" s="275"/>
      <c r="BC119" s="275"/>
      <c r="BD119" s="275"/>
      <c r="BE119" s="275"/>
      <c r="BF119" s="275"/>
      <c r="BG119" s="275"/>
      <c r="BH119" s="275"/>
      <c r="BI119" s="275"/>
      <c r="BJ119" s="275"/>
      <c r="BK119" s="275"/>
      <c r="BL119" s="275"/>
      <c r="BM119" s="275"/>
      <c r="BN119" s="275"/>
      <c r="BO119" s="1071" t="s">
        <v>483</v>
      </c>
      <c r="BP119" s="1102"/>
      <c r="BQ119" s="1093">
        <v>105688476</v>
      </c>
      <c r="BR119" s="1094"/>
      <c r="BS119" s="1094"/>
      <c r="BT119" s="1094"/>
      <c r="BU119" s="1094"/>
      <c r="BV119" s="1094">
        <v>100102292</v>
      </c>
      <c r="BW119" s="1094"/>
      <c r="BX119" s="1094"/>
      <c r="BY119" s="1094"/>
      <c r="BZ119" s="1094"/>
      <c r="CA119" s="1094">
        <v>99740762</v>
      </c>
      <c r="CB119" s="1094"/>
      <c r="CC119" s="1094"/>
      <c r="CD119" s="1094"/>
      <c r="CE119" s="1094"/>
      <c r="CF119" s="1095"/>
      <c r="CG119" s="1096"/>
      <c r="CH119" s="1096"/>
      <c r="CI119" s="1096"/>
      <c r="CJ119" s="1097"/>
      <c r="CK119" s="1043"/>
      <c r="CL119" s="1044"/>
      <c r="CM119" s="1098" t="s">
        <v>484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463</v>
      </c>
      <c r="DH119" s="1080"/>
      <c r="DI119" s="1080"/>
      <c r="DJ119" s="1080"/>
      <c r="DK119" s="1081"/>
      <c r="DL119" s="1079" t="s">
        <v>459</v>
      </c>
      <c r="DM119" s="1080"/>
      <c r="DN119" s="1080"/>
      <c r="DO119" s="1080"/>
      <c r="DP119" s="1081"/>
      <c r="DQ119" s="1079" t="s">
        <v>452</v>
      </c>
      <c r="DR119" s="1080"/>
      <c r="DS119" s="1080"/>
      <c r="DT119" s="1080"/>
      <c r="DU119" s="1081"/>
      <c r="DV119" s="1082" t="s">
        <v>463</v>
      </c>
      <c r="DW119" s="1083"/>
      <c r="DX119" s="1083"/>
      <c r="DY119" s="1083"/>
      <c r="DZ119" s="1084"/>
    </row>
    <row r="120" spans="1:130" s="244" customFormat="1" ht="26.25" customHeight="1">
      <c r="A120" s="1155"/>
      <c r="B120" s="1042"/>
      <c r="C120" s="1012" t="s">
        <v>455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463</v>
      </c>
      <c r="AB120" s="1055"/>
      <c r="AC120" s="1055"/>
      <c r="AD120" s="1055"/>
      <c r="AE120" s="1056"/>
      <c r="AF120" s="1057" t="s">
        <v>463</v>
      </c>
      <c r="AG120" s="1055"/>
      <c r="AH120" s="1055"/>
      <c r="AI120" s="1055"/>
      <c r="AJ120" s="1056"/>
      <c r="AK120" s="1057" t="s">
        <v>452</v>
      </c>
      <c r="AL120" s="1055"/>
      <c r="AM120" s="1055"/>
      <c r="AN120" s="1055"/>
      <c r="AO120" s="1056"/>
      <c r="AP120" s="1058" t="s">
        <v>464</v>
      </c>
      <c r="AQ120" s="1059"/>
      <c r="AR120" s="1059"/>
      <c r="AS120" s="1059"/>
      <c r="AT120" s="1060"/>
      <c r="AU120" s="1085" t="s">
        <v>485</v>
      </c>
      <c r="AV120" s="1086"/>
      <c r="AW120" s="1086"/>
      <c r="AX120" s="1086"/>
      <c r="AY120" s="1087"/>
      <c r="AZ120" s="1036" t="s">
        <v>486</v>
      </c>
      <c r="BA120" s="985"/>
      <c r="BB120" s="985"/>
      <c r="BC120" s="985"/>
      <c r="BD120" s="985"/>
      <c r="BE120" s="985"/>
      <c r="BF120" s="985"/>
      <c r="BG120" s="985"/>
      <c r="BH120" s="985"/>
      <c r="BI120" s="985"/>
      <c r="BJ120" s="985"/>
      <c r="BK120" s="985"/>
      <c r="BL120" s="985"/>
      <c r="BM120" s="985"/>
      <c r="BN120" s="985"/>
      <c r="BO120" s="985"/>
      <c r="BP120" s="986"/>
      <c r="BQ120" s="1022">
        <v>9642077</v>
      </c>
      <c r="BR120" s="1023"/>
      <c r="BS120" s="1023"/>
      <c r="BT120" s="1023"/>
      <c r="BU120" s="1023"/>
      <c r="BV120" s="1023">
        <v>8936590</v>
      </c>
      <c r="BW120" s="1023"/>
      <c r="BX120" s="1023"/>
      <c r="BY120" s="1023"/>
      <c r="BZ120" s="1023"/>
      <c r="CA120" s="1023">
        <v>9093382</v>
      </c>
      <c r="CB120" s="1023"/>
      <c r="CC120" s="1023"/>
      <c r="CD120" s="1023"/>
      <c r="CE120" s="1023"/>
      <c r="CF120" s="1037">
        <v>23.9</v>
      </c>
      <c r="CG120" s="1038"/>
      <c r="CH120" s="1038"/>
      <c r="CI120" s="1038"/>
      <c r="CJ120" s="1038"/>
      <c r="CK120" s="1103" t="s">
        <v>487</v>
      </c>
      <c r="CL120" s="1104"/>
      <c r="CM120" s="1104"/>
      <c r="CN120" s="1104"/>
      <c r="CO120" s="1105"/>
      <c r="CP120" s="1111" t="s">
        <v>488</v>
      </c>
      <c r="CQ120" s="1112"/>
      <c r="CR120" s="1112"/>
      <c r="CS120" s="1112"/>
      <c r="CT120" s="1112"/>
      <c r="CU120" s="1112"/>
      <c r="CV120" s="1112"/>
      <c r="CW120" s="1112"/>
      <c r="CX120" s="1112"/>
      <c r="CY120" s="1112"/>
      <c r="CZ120" s="1112"/>
      <c r="DA120" s="1112"/>
      <c r="DB120" s="1112"/>
      <c r="DC120" s="1112"/>
      <c r="DD120" s="1112"/>
      <c r="DE120" s="1112"/>
      <c r="DF120" s="1113"/>
      <c r="DG120" s="1022">
        <v>15791846</v>
      </c>
      <c r="DH120" s="1023"/>
      <c r="DI120" s="1023"/>
      <c r="DJ120" s="1023"/>
      <c r="DK120" s="1023"/>
      <c r="DL120" s="1023">
        <v>14041801</v>
      </c>
      <c r="DM120" s="1023"/>
      <c r="DN120" s="1023"/>
      <c r="DO120" s="1023"/>
      <c r="DP120" s="1023"/>
      <c r="DQ120" s="1023">
        <v>13805716</v>
      </c>
      <c r="DR120" s="1023"/>
      <c r="DS120" s="1023"/>
      <c r="DT120" s="1023"/>
      <c r="DU120" s="1023"/>
      <c r="DV120" s="1024">
        <v>36.299999999999997</v>
      </c>
      <c r="DW120" s="1024"/>
      <c r="DX120" s="1024"/>
      <c r="DY120" s="1024"/>
      <c r="DZ120" s="1025"/>
    </row>
    <row r="121" spans="1:130" s="244" customFormat="1" ht="26.25" customHeight="1">
      <c r="A121" s="1155"/>
      <c r="B121" s="1042"/>
      <c r="C121" s="1063" t="s">
        <v>489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459</v>
      </c>
      <c r="AB121" s="1055"/>
      <c r="AC121" s="1055"/>
      <c r="AD121" s="1055"/>
      <c r="AE121" s="1056"/>
      <c r="AF121" s="1057" t="s">
        <v>459</v>
      </c>
      <c r="AG121" s="1055"/>
      <c r="AH121" s="1055"/>
      <c r="AI121" s="1055"/>
      <c r="AJ121" s="1056"/>
      <c r="AK121" s="1057" t="s">
        <v>464</v>
      </c>
      <c r="AL121" s="1055"/>
      <c r="AM121" s="1055"/>
      <c r="AN121" s="1055"/>
      <c r="AO121" s="1056"/>
      <c r="AP121" s="1058" t="s">
        <v>459</v>
      </c>
      <c r="AQ121" s="1059"/>
      <c r="AR121" s="1059"/>
      <c r="AS121" s="1059"/>
      <c r="AT121" s="1060"/>
      <c r="AU121" s="1088"/>
      <c r="AV121" s="1089"/>
      <c r="AW121" s="1089"/>
      <c r="AX121" s="1089"/>
      <c r="AY121" s="1090"/>
      <c r="AZ121" s="1045" t="s">
        <v>490</v>
      </c>
      <c r="BA121" s="1046"/>
      <c r="BB121" s="1046"/>
      <c r="BC121" s="1046"/>
      <c r="BD121" s="1046"/>
      <c r="BE121" s="1046"/>
      <c r="BF121" s="1046"/>
      <c r="BG121" s="1046"/>
      <c r="BH121" s="1046"/>
      <c r="BI121" s="1046"/>
      <c r="BJ121" s="1046"/>
      <c r="BK121" s="1046"/>
      <c r="BL121" s="1046"/>
      <c r="BM121" s="1046"/>
      <c r="BN121" s="1046"/>
      <c r="BO121" s="1046"/>
      <c r="BP121" s="1047"/>
      <c r="BQ121" s="1015">
        <v>9289852</v>
      </c>
      <c r="BR121" s="1016"/>
      <c r="BS121" s="1016"/>
      <c r="BT121" s="1016"/>
      <c r="BU121" s="1016"/>
      <c r="BV121" s="1016">
        <v>9411994</v>
      </c>
      <c r="BW121" s="1016"/>
      <c r="BX121" s="1016"/>
      <c r="BY121" s="1016"/>
      <c r="BZ121" s="1016"/>
      <c r="CA121" s="1016">
        <v>8585066</v>
      </c>
      <c r="CB121" s="1016"/>
      <c r="CC121" s="1016"/>
      <c r="CD121" s="1016"/>
      <c r="CE121" s="1016"/>
      <c r="CF121" s="1010">
        <v>22.6</v>
      </c>
      <c r="CG121" s="1011"/>
      <c r="CH121" s="1011"/>
      <c r="CI121" s="1011"/>
      <c r="CJ121" s="1011"/>
      <c r="CK121" s="1106"/>
      <c r="CL121" s="1107"/>
      <c r="CM121" s="1107"/>
      <c r="CN121" s="1107"/>
      <c r="CO121" s="1108"/>
      <c r="CP121" s="1116" t="s">
        <v>491</v>
      </c>
      <c r="CQ121" s="1117"/>
      <c r="CR121" s="1117"/>
      <c r="CS121" s="1117"/>
      <c r="CT121" s="1117"/>
      <c r="CU121" s="1117"/>
      <c r="CV121" s="1117"/>
      <c r="CW121" s="1117"/>
      <c r="CX121" s="1117"/>
      <c r="CY121" s="1117"/>
      <c r="CZ121" s="1117"/>
      <c r="DA121" s="1117"/>
      <c r="DB121" s="1117"/>
      <c r="DC121" s="1117"/>
      <c r="DD121" s="1117"/>
      <c r="DE121" s="1117"/>
      <c r="DF121" s="1118"/>
      <c r="DG121" s="1015">
        <v>5300712</v>
      </c>
      <c r="DH121" s="1016"/>
      <c r="DI121" s="1016"/>
      <c r="DJ121" s="1016"/>
      <c r="DK121" s="1016"/>
      <c r="DL121" s="1016">
        <v>4960445</v>
      </c>
      <c r="DM121" s="1016"/>
      <c r="DN121" s="1016"/>
      <c r="DO121" s="1016"/>
      <c r="DP121" s="1016"/>
      <c r="DQ121" s="1016">
        <v>5338721</v>
      </c>
      <c r="DR121" s="1016"/>
      <c r="DS121" s="1016"/>
      <c r="DT121" s="1016"/>
      <c r="DU121" s="1016"/>
      <c r="DV121" s="1017">
        <v>14</v>
      </c>
      <c r="DW121" s="1017"/>
      <c r="DX121" s="1017"/>
      <c r="DY121" s="1017"/>
      <c r="DZ121" s="1018"/>
    </row>
    <row r="122" spans="1:130" s="244" customFormat="1" ht="26.25" customHeight="1">
      <c r="A122" s="1155"/>
      <c r="B122" s="1042"/>
      <c r="C122" s="1012" t="s">
        <v>471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452</v>
      </c>
      <c r="AB122" s="1055"/>
      <c r="AC122" s="1055"/>
      <c r="AD122" s="1055"/>
      <c r="AE122" s="1056"/>
      <c r="AF122" s="1057" t="s">
        <v>459</v>
      </c>
      <c r="AG122" s="1055"/>
      <c r="AH122" s="1055"/>
      <c r="AI122" s="1055"/>
      <c r="AJ122" s="1056"/>
      <c r="AK122" s="1057" t="s">
        <v>464</v>
      </c>
      <c r="AL122" s="1055"/>
      <c r="AM122" s="1055"/>
      <c r="AN122" s="1055"/>
      <c r="AO122" s="1056"/>
      <c r="AP122" s="1058" t="s">
        <v>452</v>
      </c>
      <c r="AQ122" s="1059"/>
      <c r="AR122" s="1059"/>
      <c r="AS122" s="1059"/>
      <c r="AT122" s="1060"/>
      <c r="AU122" s="1088"/>
      <c r="AV122" s="1089"/>
      <c r="AW122" s="1089"/>
      <c r="AX122" s="1089"/>
      <c r="AY122" s="1090"/>
      <c r="AZ122" s="1070" t="s">
        <v>492</v>
      </c>
      <c r="BA122" s="1061"/>
      <c r="BB122" s="1061"/>
      <c r="BC122" s="1061"/>
      <c r="BD122" s="1061"/>
      <c r="BE122" s="1061"/>
      <c r="BF122" s="1061"/>
      <c r="BG122" s="1061"/>
      <c r="BH122" s="1061"/>
      <c r="BI122" s="1061"/>
      <c r="BJ122" s="1061"/>
      <c r="BK122" s="1061"/>
      <c r="BL122" s="1061"/>
      <c r="BM122" s="1061"/>
      <c r="BN122" s="1061"/>
      <c r="BO122" s="1061"/>
      <c r="BP122" s="1062"/>
      <c r="BQ122" s="1093">
        <v>80368275</v>
      </c>
      <c r="BR122" s="1094"/>
      <c r="BS122" s="1094"/>
      <c r="BT122" s="1094"/>
      <c r="BU122" s="1094"/>
      <c r="BV122" s="1094">
        <v>78562229</v>
      </c>
      <c r="BW122" s="1094"/>
      <c r="BX122" s="1094"/>
      <c r="BY122" s="1094"/>
      <c r="BZ122" s="1094"/>
      <c r="CA122" s="1094">
        <v>77777078</v>
      </c>
      <c r="CB122" s="1094"/>
      <c r="CC122" s="1094"/>
      <c r="CD122" s="1094"/>
      <c r="CE122" s="1094"/>
      <c r="CF122" s="1114">
        <v>204.7</v>
      </c>
      <c r="CG122" s="1115"/>
      <c r="CH122" s="1115"/>
      <c r="CI122" s="1115"/>
      <c r="CJ122" s="1115"/>
      <c r="CK122" s="1106"/>
      <c r="CL122" s="1107"/>
      <c r="CM122" s="1107"/>
      <c r="CN122" s="1107"/>
      <c r="CO122" s="1108"/>
      <c r="CP122" s="1116" t="s">
        <v>493</v>
      </c>
      <c r="CQ122" s="1117"/>
      <c r="CR122" s="1117"/>
      <c r="CS122" s="1117"/>
      <c r="CT122" s="1117"/>
      <c r="CU122" s="1117"/>
      <c r="CV122" s="1117"/>
      <c r="CW122" s="1117"/>
      <c r="CX122" s="1117"/>
      <c r="CY122" s="1117"/>
      <c r="CZ122" s="1117"/>
      <c r="DA122" s="1117"/>
      <c r="DB122" s="1117"/>
      <c r="DC122" s="1117"/>
      <c r="DD122" s="1117"/>
      <c r="DE122" s="1117"/>
      <c r="DF122" s="1118"/>
      <c r="DG122" s="1015">
        <v>348535</v>
      </c>
      <c r="DH122" s="1016"/>
      <c r="DI122" s="1016"/>
      <c r="DJ122" s="1016"/>
      <c r="DK122" s="1016"/>
      <c r="DL122" s="1016">
        <v>256259</v>
      </c>
      <c r="DM122" s="1016"/>
      <c r="DN122" s="1016"/>
      <c r="DO122" s="1016"/>
      <c r="DP122" s="1016"/>
      <c r="DQ122" s="1016">
        <v>205393</v>
      </c>
      <c r="DR122" s="1016"/>
      <c r="DS122" s="1016"/>
      <c r="DT122" s="1016"/>
      <c r="DU122" s="1016"/>
      <c r="DV122" s="1017">
        <v>0.5</v>
      </c>
      <c r="DW122" s="1017"/>
      <c r="DX122" s="1017"/>
      <c r="DY122" s="1017"/>
      <c r="DZ122" s="1018"/>
    </row>
    <row r="123" spans="1:130" s="244" customFormat="1" ht="26.25" customHeight="1">
      <c r="A123" s="1155"/>
      <c r="B123" s="1042"/>
      <c r="C123" s="1012" t="s">
        <v>477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463</v>
      </c>
      <c r="AB123" s="1055"/>
      <c r="AC123" s="1055"/>
      <c r="AD123" s="1055"/>
      <c r="AE123" s="1056"/>
      <c r="AF123" s="1057" t="s">
        <v>452</v>
      </c>
      <c r="AG123" s="1055"/>
      <c r="AH123" s="1055"/>
      <c r="AI123" s="1055"/>
      <c r="AJ123" s="1056"/>
      <c r="AK123" s="1057" t="s">
        <v>464</v>
      </c>
      <c r="AL123" s="1055"/>
      <c r="AM123" s="1055"/>
      <c r="AN123" s="1055"/>
      <c r="AO123" s="1056"/>
      <c r="AP123" s="1058" t="s">
        <v>463</v>
      </c>
      <c r="AQ123" s="1059"/>
      <c r="AR123" s="1059"/>
      <c r="AS123" s="1059"/>
      <c r="AT123" s="1060"/>
      <c r="AU123" s="1091"/>
      <c r="AV123" s="1092"/>
      <c r="AW123" s="1092"/>
      <c r="AX123" s="1092"/>
      <c r="AY123" s="1092"/>
      <c r="AZ123" s="275" t="s">
        <v>191</v>
      </c>
      <c r="BA123" s="275"/>
      <c r="BB123" s="275"/>
      <c r="BC123" s="275"/>
      <c r="BD123" s="275"/>
      <c r="BE123" s="275"/>
      <c r="BF123" s="275"/>
      <c r="BG123" s="275"/>
      <c r="BH123" s="275"/>
      <c r="BI123" s="275"/>
      <c r="BJ123" s="275"/>
      <c r="BK123" s="275"/>
      <c r="BL123" s="275"/>
      <c r="BM123" s="275"/>
      <c r="BN123" s="275"/>
      <c r="BO123" s="1071" t="s">
        <v>494</v>
      </c>
      <c r="BP123" s="1102"/>
      <c r="BQ123" s="1161">
        <v>99300204</v>
      </c>
      <c r="BR123" s="1162"/>
      <c r="BS123" s="1162"/>
      <c r="BT123" s="1162"/>
      <c r="BU123" s="1162"/>
      <c r="BV123" s="1162">
        <v>96910813</v>
      </c>
      <c r="BW123" s="1162"/>
      <c r="BX123" s="1162"/>
      <c r="BY123" s="1162"/>
      <c r="BZ123" s="1162"/>
      <c r="CA123" s="1162">
        <v>95455526</v>
      </c>
      <c r="CB123" s="1162"/>
      <c r="CC123" s="1162"/>
      <c r="CD123" s="1162"/>
      <c r="CE123" s="1162"/>
      <c r="CF123" s="1095"/>
      <c r="CG123" s="1096"/>
      <c r="CH123" s="1096"/>
      <c r="CI123" s="1096"/>
      <c r="CJ123" s="1097"/>
      <c r="CK123" s="1106"/>
      <c r="CL123" s="1107"/>
      <c r="CM123" s="1107"/>
      <c r="CN123" s="1107"/>
      <c r="CO123" s="1108"/>
      <c r="CP123" s="1116" t="s">
        <v>495</v>
      </c>
      <c r="CQ123" s="1117"/>
      <c r="CR123" s="1117"/>
      <c r="CS123" s="1117"/>
      <c r="CT123" s="1117"/>
      <c r="CU123" s="1117"/>
      <c r="CV123" s="1117"/>
      <c r="CW123" s="1117"/>
      <c r="CX123" s="1117"/>
      <c r="CY123" s="1117"/>
      <c r="CZ123" s="1117"/>
      <c r="DA123" s="1117"/>
      <c r="DB123" s="1117"/>
      <c r="DC123" s="1117"/>
      <c r="DD123" s="1117"/>
      <c r="DE123" s="1117"/>
      <c r="DF123" s="1118"/>
      <c r="DG123" s="1054">
        <v>448297</v>
      </c>
      <c r="DH123" s="1055"/>
      <c r="DI123" s="1055"/>
      <c r="DJ123" s="1055"/>
      <c r="DK123" s="1056"/>
      <c r="DL123" s="1057">
        <v>82203</v>
      </c>
      <c r="DM123" s="1055"/>
      <c r="DN123" s="1055"/>
      <c r="DO123" s="1055"/>
      <c r="DP123" s="1056"/>
      <c r="DQ123" s="1057">
        <v>30510</v>
      </c>
      <c r="DR123" s="1055"/>
      <c r="DS123" s="1055"/>
      <c r="DT123" s="1055"/>
      <c r="DU123" s="1056"/>
      <c r="DV123" s="1058">
        <v>0.1</v>
      </c>
      <c r="DW123" s="1059"/>
      <c r="DX123" s="1059"/>
      <c r="DY123" s="1059"/>
      <c r="DZ123" s="1060"/>
    </row>
    <row r="124" spans="1:130" s="244" customFormat="1" ht="26.25" customHeight="1" thickBot="1">
      <c r="A124" s="1155"/>
      <c r="B124" s="1042"/>
      <c r="C124" s="1012" t="s">
        <v>480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463</v>
      </c>
      <c r="AB124" s="1055"/>
      <c r="AC124" s="1055"/>
      <c r="AD124" s="1055"/>
      <c r="AE124" s="1056"/>
      <c r="AF124" s="1057" t="s">
        <v>452</v>
      </c>
      <c r="AG124" s="1055"/>
      <c r="AH124" s="1055"/>
      <c r="AI124" s="1055"/>
      <c r="AJ124" s="1056"/>
      <c r="AK124" s="1057" t="s">
        <v>463</v>
      </c>
      <c r="AL124" s="1055"/>
      <c r="AM124" s="1055"/>
      <c r="AN124" s="1055"/>
      <c r="AO124" s="1056"/>
      <c r="AP124" s="1058" t="s">
        <v>463</v>
      </c>
      <c r="AQ124" s="1059"/>
      <c r="AR124" s="1059"/>
      <c r="AS124" s="1059"/>
      <c r="AT124" s="1060"/>
      <c r="AU124" s="1157" t="s">
        <v>496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17.3</v>
      </c>
      <c r="BR124" s="1124"/>
      <c r="BS124" s="1124"/>
      <c r="BT124" s="1124"/>
      <c r="BU124" s="1124"/>
      <c r="BV124" s="1124">
        <v>8.5</v>
      </c>
      <c r="BW124" s="1124"/>
      <c r="BX124" s="1124"/>
      <c r="BY124" s="1124"/>
      <c r="BZ124" s="1124"/>
      <c r="CA124" s="1124">
        <v>11.2</v>
      </c>
      <c r="CB124" s="1124"/>
      <c r="CC124" s="1124"/>
      <c r="CD124" s="1124"/>
      <c r="CE124" s="1124"/>
      <c r="CF124" s="1125"/>
      <c r="CG124" s="1126"/>
      <c r="CH124" s="1126"/>
      <c r="CI124" s="1126"/>
      <c r="CJ124" s="1127"/>
      <c r="CK124" s="1109"/>
      <c r="CL124" s="1109"/>
      <c r="CM124" s="1109"/>
      <c r="CN124" s="1109"/>
      <c r="CO124" s="1110"/>
      <c r="CP124" s="1116" t="s">
        <v>497</v>
      </c>
      <c r="CQ124" s="1117"/>
      <c r="CR124" s="1117"/>
      <c r="CS124" s="1117"/>
      <c r="CT124" s="1117"/>
      <c r="CU124" s="1117"/>
      <c r="CV124" s="1117"/>
      <c r="CW124" s="1117"/>
      <c r="CX124" s="1117"/>
      <c r="CY124" s="1117"/>
      <c r="CZ124" s="1117"/>
      <c r="DA124" s="1117"/>
      <c r="DB124" s="1117"/>
      <c r="DC124" s="1117"/>
      <c r="DD124" s="1117"/>
      <c r="DE124" s="1117"/>
      <c r="DF124" s="1118"/>
      <c r="DG124" s="1101" t="s">
        <v>498</v>
      </c>
      <c r="DH124" s="1080"/>
      <c r="DI124" s="1080"/>
      <c r="DJ124" s="1080"/>
      <c r="DK124" s="1081"/>
      <c r="DL124" s="1079" t="s">
        <v>499</v>
      </c>
      <c r="DM124" s="1080"/>
      <c r="DN124" s="1080"/>
      <c r="DO124" s="1080"/>
      <c r="DP124" s="1081"/>
      <c r="DQ124" s="1079" t="s">
        <v>451</v>
      </c>
      <c r="DR124" s="1080"/>
      <c r="DS124" s="1080"/>
      <c r="DT124" s="1080"/>
      <c r="DU124" s="1081"/>
      <c r="DV124" s="1082" t="s">
        <v>500</v>
      </c>
      <c r="DW124" s="1083"/>
      <c r="DX124" s="1083"/>
      <c r="DY124" s="1083"/>
      <c r="DZ124" s="1084"/>
    </row>
    <row r="125" spans="1:130" s="244" customFormat="1" ht="26.25" customHeight="1">
      <c r="A125" s="1155"/>
      <c r="B125" s="1042"/>
      <c r="C125" s="1012" t="s">
        <v>482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501</v>
      </c>
      <c r="AB125" s="1055"/>
      <c r="AC125" s="1055"/>
      <c r="AD125" s="1055"/>
      <c r="AE125" s="1056"/>
      <c r="AF125" s="1057" t="s">
        <v>498</v>
      </c>
      <c r="AG125" s="1055"/>
      <c r="AH125" s="1055"/>
      <c r="AI125" s="1055"/>
      <c r="AJ125" s="1056"/>
      <c r="AK125" s="1057" t="s">
        <v>502</v>
      </c>
      <c r="AL125" s="1055"/>
      <c r="AM125" s="1055"/>
      <c r="AN125" s="1055"/>
      <c r="AO125" s="1056"/>
      <c r="AP125" s="1058" t="s">
        <v>502</v>
      </c>
      <c r="AQ125" s="1059"/>
      <c r="AR125" s="1059"/>
      <c r="AS125" s="1059"/>
      <c r="AT125" s="1060"/>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9" t="s">
        <v>503</v>
      </c>
      <c r="CL125" s="1104"/>
      <c r="CM125" s="1104"/>
      <c r="CN125" s="1104"/>
      <c r="CO125" s="1105"/>
      <c r="CP125" s="1036" t="s">
        <v>504</v>
      </c>
      <c r="CQ125" s="985"/>
      <c r="CR125" s="985"/>
      <c r="CS125" s="985"/>
      <c r="CT125" s="985"/>
      <c r="CU125" s="985"/>
      <c r="CV125" s="985"/>
      <c r="CW125" s="985"/>
      <c r="CX125" s="985"/>
      <c r="CY125" s="985"/>
      <c r="CZ125" s="985"/>
      <c r="DA125" s="985"/>
      <c r="DB125" s="985"/>
      <c r="DC125" s="985"/>
      <c r="DD125" s="985"/>
      <c r="DE125" s="985"/>
      <c r="DF125" s="986"/>
      <c r="DG125" s="1022" t="s">
        <v>498</v>
      </c>
      <c r="DH125" s="1023"/>
      <c r="DI125" s="1023"/>
      <c r="DJ125" s="1023"/>
      <c r="DK125" s="1023"/>
      <c r="DL125" s="1023" t="s">
        <v>451</v>
      </c>
      <c r="DM125" s="1023"/>
      <c r="DN125" s="1023"/>
      <c r="DO125" s="1023"/>
      <c r="DP125" s="1023"/>
      <c r="DQ125" s="1023" t="s">
        <v>451</v>
      </c>
      <c r="DR125" s="1023"/>
      <c r="DS125" s="1023"/>
      <c r="DT125" s="1023"/>
      <c r="DU125" s="1023"/>
      <c r="DV125" s="1024" t="s">
        <v>451</v>
      </c>
      <c r="DW125" s="1024"/>
      <c r="DX125" s="1024"/>
      <c r="DY125" s="1024"/>
      <c r="DZ125" s="1025"/>
    </row>
    <row r="126" spans="1:130" s="244" customFormat="1" ht="26.25" customHeight="1" thickBot="1">
      <c r="A126" s="1155"/>
      <c r="B126" s="1042"/>
      <c r="C126" s="1012" t="s">
        <v>484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537619</v>
      </c>
      <c r="AB126" s="1055"/>
      <c r="AC126" s="1055"/>
      <c r="AD126" s="1055"/>
      <c r="AE126" s="1056"/>
      <c r="AF126" s="1057">
        <v>516214</v>
      </c>
      <c r="AG126" s="1055"/>
      <c r="AH126" s="1055"/>
      <c r="AI126" s="1055"/>
      <c r="AJ126" s="1056"/>
      <c r="AK126" s="1057">
        <v>293524</v>
      </c>
      <c r="AL126" s="1055"/>
      <c r="AM126" s="1055"/>
      <c r="AN126" s="1055"/>
      <c r="AO126" s="1056"/>
      <c r="AP126" s="1058">
        <v>0.8</v>
      </c>
      <c r="AQ126" s="1059"/>
      <c r="AR126" s="1059"/>
      <c r="AS126" s="1059"/>
      <c r="AT126" s="1060"/>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20"/>
      <c r="CL126" s="1107"/>
      <c r="CM126" s="1107"/>
      <c r="CN126" s="1107"/>
      <c r="CO126" s="1108"/>
      <c r="CP126" s="1045" t="s">
        <v>505</v>
      </c>
      <c r="CQ126" s="1046"/>
      <c r="CR126" s="1046"/>
      <c r="CS126" s="1046"/>
      <c r="CT126" s="1046"/>
      <c r="CU126" s="1046"/>
      <c r="CV126" s="1046"/>
      <c r="CW126" s="1046"/>
      <c r="CX126" s="1046"/>
      <c r="CY126" s="1046"/>
      <c r="CZ126" s="1046"/>
      <c r="DA126" s="1046"/>
      <c r="DB126" s="1046"/>
      <c r="DC126" s="1046"/>
      <c r="DD126" s="1046"/>
      <c r="DE126" s="1046"/>
      <c r="DF126" s="1047"/>
      <c r="DG126" s="1015" t="s">
        <v>499</v>
      </c>
      <c r="DH126" s="1016"/>
      <c r="DI126" s="1016"/>
      <c r="DJ126" s="1016"/>
      <c r="DK126" s="1016"/>
      <c r="DL126" s="1016" t="s">
        <v>498</v>
      </c>
      <c r="DM126" s="1016"/>
      <c r="DN126" s="1016"/>
      <c r="DO126" s="1016"/>
      <c r="DP126" s="1016"/>
      <c r="DQ126" s="1016" t="s">
        <v>506</v>
      </c>
      <c r="DR126" s="1016"/>
      <c r="DS126" s="1016"/>
      <c r="DT126" s="1016"/>
      <c r="DU126" s="1016"/>
      <c r="DV126" s="1017" t="s">
        <v>498</v>
      </c>
      <c r="DW126" s="1017"/>
      <c r="DX126" s="1017"/>
      <c r="DY126" s="1017"/>
      <c r="DZ126" s="1018"/>
    </row>
    <row r="127" spans="1:130" s="244" customFormat="1" ht="26.25" customHeight="1">
      <c r="A127" s="1156"/>
      <c r="B127" s="1044"/>
      <c r="C127" s="1098" t="s">
        <v>507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9132</v>
      </c>
      <c r="AB127" s="1055"/>
      <c r="AC127" s="1055"/>
      <c r="AD127" s="1055"/>
      <c r="AE127" s="1056"/>
      <c r="AF127" s="1057">
        <v>6064</v>
      </c>
      <c r="AG127" s="1055"/>
      <c r="AH127" s="1055"/>
      <c r="AI127" s="1055"/>
      <c r="AJ127" s="1056"/>
      <c r="AK127" s="1057">
        <v>6680</v>
      </c>
      <c r="AL127" s="1055"/>
      <c r="AM127" s="1055"/>
      <c r="AN127" s="1055"/>
      <c r="AO127" s="1056"/>
      <c r="AP127" s="1058">
        <v>0</v>
      </c>
      <c r="AQ127" s="1059"/>
      <c r="AR127" s="1059"/>
      <c r="AS127" s="1059"/>
      <c r="AT127" s="1060"/>
      <c r="AU127" s="280"/>
      <c r="AV127" s="280"/>
      <c r="AW127" s="280"/>
      <c r="AX127" s="1128" t="s">
        <v>508</v>
      </c>
      <c r="AY127" s="1129"/>
      <c r="AZ127" s="1129"/>
      <c r="BA127" s="1129"/>
      <c r="BB127" s="1129"/>
      <c r="BC127" s="1129"/>
      <c r="BD127" s="1129"/>
      <c r="BE127" s="1130"/>
      <c r="BF127" s="1131" t="s">
        <v>509</v>
      </c>
      <c r="BG127" s="1129"/>
      <c r="BH127" s="1129"/>
      <c r="BI127" s="1129"/>
      <c r="BJ127" s="1129"/>
      <c r="BK127" s="1129"/>
      <c r="BL127" s="1130"/>
      <c r="BM127" s="1131" t="s">
        <v>510</v>
      </c>
      <c r="BN127" s="1129"/>
      <c r="BO127" s="1129"/>
      <c r="BP127" s="1129"/>
      <c r="BQ127" s="1129"/>
      <c r="BR127" s="1129"/>
      <c r="BS127" s="1130"/>
      <c r="BT127" s="1131" t="s">
        <v>511</v>
      </c>
      <c r="BU127" s="1129"/>
      <c r="BV127" s="1129"/>
      <c r="BW127" s="1129"/>
      <c r="BX127" s="1129"/>
      <c r="BY127" s="1129"/>
      <c r="BZ127" s="1153"/>
      <c r="CA127" s="280"/>
      <c r="CB127" s="280"/>
      <c r="CC127" s="280"/>
      <c r="CD127" s="281"/>
      <c r="CE127" s="281"/>
      <c r="CF127" s="281"/>
      <c r="CG127" s="278"/>
      <c r="CH127" s="278"/>
      <c r="CI127" s="278"/>
      <c r="CJ127" s="279"/>
      <c r="CK127" s="1120"/>
      <c r="CL127" s="1107"/>
      <c r="CM127" s="1107"/>
      <c r="CN127" s="1107"/>
      <c r="CO127" s="1108"/>
      <c r="CP127" s="1045" t="s">
        <v>512</v>
      </c>
      <c r="CQ127" s="1046"/>
      <c r="CR127" s="1046"/>
      <c r="CS127" s="1046"/>
      <c r="CT127" s="1046"/>
      <c r="CU127" s="1046"/>
      <c r="CV127" s="1046"/>
      <c r="CW127" s="1046"/>
      <c r="CX127" s="1046"/>
      <c r="CY127" s="1046"/>
      <c r="CZ127" s="1046"/>
      <c r="DA127" s="1046"/>
      <c r="DB127" s="1046"/>
      <c r="DC127" s="1046"/>
      <c r="DD127" s="1046"/>
      <c r="DE127" s="1046"/>
      <c r="DF127" s="1047"/>
      <c r="DG127" s="1015" t="s">
        <v>500</v>
      </c>
      <c r="DH127" s="1016"/>
      <c r="DI127" s="1016"/>
      <c r="DJ127" s="1016"/>
      <c r="DK127" s="1016"/>
      <c r="DL127" s="1016" t="s">
        <v>506</v>
      </c>
      <c r="DM127" s="1016"/>
      <c r="DN127" s="1016"/>
      <c r="DO127" s="1016"/>
      <c r="DP127" s="1016"/>
      <c r="DQ127" s="1016" t="s">
        <v>513</v>
      </c>
      <c r="DR127" s="1016"/>
      <c r="DS127" s="1016"/>
      <c r="DT127" s="1016"/>
      <c r="DU127" s="1016"/>
      <c r="DV127" s="1017" t="s">
        <v>502</v>
      </c>
      <c r="DW127" s="1017"/>
      <c r="DX127" s="1017"/>
      <c r="DY127" s="1017"/>
      <c r="DZ127" s="1018"/>
    </row>
    <row r="128" spans="1:130" s="244" customFormat="1" ht="26.25" customHeight="1" thickBot="1">
      <c r="A128" s="1139" t="s">
        <v>514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515</v>
      </c>
      <c r="X128" s="1141"/>
      <c r="Y128" s="1141"/>
      <c r="Z128" s="1142"/>
      <c r="AA128" s="1143">
        <v>1142957</v>
      </c>
      <c r="AB128" s="1144"/>
      <c r="AC128" s="1144"/>
      <c r="AD128" s="1144"/>
      <c r="AE128" s="1145"/>
      <c r="AF128" s="1146">
        <v>1030693</v>
      </c>
      <c r="AG128" s="1144"/>
      <c r="AH128" s="1144"/>
      <c r="AI128" s="1144"/>
      <c r="AJ128" s="1145"/>
      <c r="AK128" s="1146">
        <v>1028005</v>
      </c>
      <c r="AL128" s="1144"/>
      <c r="AM128" s="1144"/>
      <c r="AN128" s="1144"/>
      <c r="AO128" s="1145"/>
      <c r="AP128" s="1147"/>
      <c r="AQ128" s="1148"/>
      <c r="AR128" s="1148"/>
      <c r="AS128" s="1148"/>
      <c r="AT128" s="1149"/>
      <c r="AU128" s="280"/>
      <c r="AV128" s="280"/>
      <c r="AW128" s="280"/>
      <c r="AX128" s="984" t="s">
        <v>516</v>
      </c>
      <c r="AY128" s="985"/>
      <c r="AZ128" s="985"/>
      <c r="BA128" s="985"/>
      <c r="BB128" s="985"/>
      <c r="BC128" s="985"/>
      <c r="BD128" s="985"/>
      <c r="BE128" s="986"/>
      <c r="BF128" s="1150" t="s">
        <v>502</v>
      </c>
      <c r="BG128" s="1151"/>
      <c r="BH128" s="1151"/>
      <c r="BI128" s="1151"/>
      <c r="BJ128" s="1151"/>
      <c r="BK128" s="1151"/>
      <c r="BL128" s="1152"/>
      <c r="BM128" s="1150">
        <v>11.35</v>
      </c>
      <c r="BN128" s="1151"/>
      <c r="BO128" s="1151"/>
      <c r="BP128" s="1151"/>
      <c r="BQ128" s="1151"/>
      <c r="BR128" s="1151"/>
      <c r="BS128" s="1152"/>
      <c r="BT128" s="1150">
        <v>20</v>
      </c>
      <c r="BU128" s="1151"/>
      <c r="BV128" s="1151"/>
      <c r="BW128" s="1151"/>
      <c r="BX128" s="1151"/>
      <c r="BY128" s="1151"/>
      <c r="BZ128" s="1175"/>
      <c r="CA128" s="281"/>
      <c r="CB128" s="281"/>
      <c r="CC128" s="281"/>
      <c r="CD128" s="281"/>
      <c r="CE128" s="281"/>
      <c r="CF128" s="281"/>
      <c r="CG128" s="278"/>
      <c r="CH128" s="278"/>
      <c r="CI128" s="278"/>
      <c r="CJ128" s="279"/>
      <c r="CK128" s="1121"/>
      <c r="CL128" s="1122"/>
      <c r="CM128" s="1122"/>
      <c r="CN128" s="1122"/>
      <c r="CO128" s="1123"/>
      <c r="CP128" s="1132" t="s">
        <v>517</v>
      </c>
      <c r="CQ128" s="1133"/>
      <c r="CR128" s="1133"/>
      <c r="CS128" s="1133"/>
      <c r="CT128" s="1133"/>
      <c r="CU128" s="1133"/>
      <c r="CV128" s="1133"/>
      <c r="CW128" s="1133"/>
      <c r="CX128" s="1133"/>
      <c r="CY128" s="1133"/>
      <c r="CZ128" s="1133"/>
      <c r="DA128" s="1133"/>
      <c r="DB128" s="1133"/>
      <c r="DC128" s="1133"/>
      <c r="DD128" s="1133"/>
      <c r="DE128" s="1133"/>
      <c r="DF128" s="1134"/>
      <c r="DG128" s="1135">
        <v>2135</v>
      </c>
      <c r="DH128" s="1136"/>
      <c r="DI128" s="1136"/>
      <c r="DJ128" s="1136"/>
      <c r="DK128" s="1136"/>
      <c r="DL128" s="1136">
        <v>1450</v>
      </c>
      <c r="DM128" s="1136"/>
      <c r="DN128" s="1136"/>
      <c r="DO128" s="1136"/>
      <c r="DP128" s="1136"/>
      <c r="DQ128" s="1136">
        <v>2250</v>
      </c>
      <c r="DR128" s="1136"/>
      <c r="DS128" s="1136"/>
      <c r="DT128" s="1136"/>
      <c r="DU128" s="1136"/>
      <c r="DV128" s="1137">
        <v>0</v>
      </c>
      <c r="DW128" s="1137"/>
      <c r="DX128" s="1137"/>
      <c r="DY128" s="1137"/>
      <c r="DZ128" s="1138"/>
    </row>
    <row r="129" spans="1:131" s="244" customFormat="1" ht="26.25" customHeight="1">
      <c r="A129" s="1026" t="s">
        <v>111</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518</v>
      </c>
      <c r="X129" s="1170"/>
      <c r="Y129" s="1170"/>
      <c r="Z129" s="1171"/>
      <c r="AA129" s="1054">
        <v>43172488</v>
      </c>
      <c r="AB129" s="1055"/>
      <c r="AC129" s="1055"/>
      <c r="AD129" s="1055"/>
      <c r="AE129" s="1056"/>
      <c r="AF129" s="1057">
        <v>43910493</v>
      </c>
      <c r="AG129" s="1055"/>
      <c r="AH129" s="1055"/>
      <c r="AI129" s="1055"/>
      <c r="AJ129" s="1056"/>
      <c r="AK129" s="1057">
        <v>44837333</v>
      </c>
      <c r="AL129" s="1055"/>
      <c r="AM129" s="1055"/>
      <c r="AN129" s="1055"/>
      <c r="AO129" s="1056"/>
      <c r="AP129" s="1172"/>
      <c r="AQ129" s="1173"/>
      <c r="AR129" s="1173"/>
      <c r="AS129" s="1173"/>
      <c r="AT129" s="1174"/>
      <c r="AU129" s="282"/>
      <c r="AV129" s="282"/>
      <c r="AW129" s="282"/>
      <c r="AX129" s="1163" t="s">
        <v>519</v>
      </c>
      <c r="AY129" s="1046"/>
      <c r="AZ129" s="1046"/>
      <c r="BA129" s="1046"/>
      <c r="BB129" s="1046"/>
      <c r="BC129" s="1046"/>
      <c r="BD129" s="1046"/>
      <c r="BE129" s="1047"/>
      <c r="BF129" s="1164" t="s">
        <v>498</v>
      </c>
      <c r="BG129" s="1165"/>
      <c r="BH129" s="1165"/>
      <c r="BI129" s="1165"/>
      <c r="BJ129" s="1165"/>
      <c r="BK129" s="1165"/>
      <c r="BL129" s="1166"/>
      <c r="BM129" s="1164">
        <v>16.350000000000001</v>
      </c>
      <c r="BN129" s="1165"/>
      <c r="BO129" s="1165"/>
      <c r="BP129" s="1165"/>
      <c r="BQ129" s="1165"/>
      <c r="BR129" s="1165"/>
      <c r="BS129" s="1166"/>
      <c r="BT129" s="1164">
        <v>30</v>
      </c>
      <c r="BU129" s="1167"/>
      <c r="BV129" s="1167"/>
      <c r="BW129" s="1167"/>
      <c r="BX129" s="1167"/>
      <c r="BY129" s="1167"/>
      <c r="BZ129" s="1168"/>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c r="A130" s="1026" t="s">
        <v>520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521</v>
      </c>
      <c r="X130" s="1170"/>
      <c r="Y130" s="1170"/>
      <c r="Z130" s="1171"/>
      <c r="AA130" s="1054">
        <v>6420867</v>
      </c>
      <c r="AB130" s="1055"/>
      <c r="AC130" s="1055"/>
      <c r="AD130" s="1055"/>
      <c r="AE130" s="1056"/>
      <c r="AF130" s="1057">
        <v>6688960</v>
      </c>
      <c r="AG130" s="1055"/>
      <c r="AH130" s="1055"/>
      <c r="AI130" s="1055"/>
      <c r="AJ130" s="1056"/>
      <c r="AK130" s="1057">
        <v>6838245</v>
      </c>
      <c r="AL130" s="1055"/>
      <c r="AM130" s="1055"/>
      <c r="AN130" s="1055"/>
      <c r="AO130" s="1056"/>
      <c r="AP130" s="1172"/>
      <c r="AQ130" s="1173"/>
      <c r="AR130" s="1173"/>
      <c r="AS130" s="1173"/>
      <c r="AT130" s="1174"/>
      <c r="AU130" s="282"/>
      <c r="AV130" s="282"/>
      <c r="AW130" s="282"/>
      <c r="AX130" s="1163" t="s">
        <v>522</v>
      </c>
      <c r="AY130" s="1046"/>
      <c r="AZ130" s="1046"/>
      <c r="BA130" s="1046"/>
      <c r="BB130" s="1046"/>
      <c r="BC130" s="1046"/>
      <c r="BD130" s="1046"/>
      <c r="BE130" s="1047"/>
      <c r="BF130" s="1200">
        <v>3.1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523</v>
      </c>
      <c r="X131" s="1208"/>
      <c r="Y131" s="1208"/>
      <c r="Z131" s="1209"/>
      <c r="AA131" s="1101">
        <v>36751621</v>
      </c>
      <c r="AB131" s="1080"/>
      <c r="AC131" s="1080"/>
      <c r="AD131" s="1080"/>
      <c r="AE131" s="1081"/>
      <c r="AF131" s="1079">
        <v>37221533</v>
      </c>
      <c r="AG131" s="1080"/>
      <c r="AH131" s="1080"/>
      <c r="AI131" s="1080"/>
      <c r="AJ131" s="1081"/>
      <c r="AK131" s="1079">
        <v>37999088</v>
      </c>
      <c r="AL131" s="1080"/>
      <c r="AM131" s="1080"/>
      <c r="AN131" s="1080"/>
      <c r="AO131" s="1081"/>
      <c r="AP131" s="1210"/>
      <c r="AQ131" s="1211"/>
      <c r="AR131" s="1211"/>
      <c r="AS131" s="1211"/>
      <c r="AT131" s="1212"/>
      <c r="AU131" s="282"/>
      <c r="AV131" s="282"/>
      <c r="AW131" s="282"/>
      <c r="AX131" s="1182" t="s">
        <v>524</v>
      </c>
      <c r="AY131" s="1133"/>
      <c r="AZ131" s="1133"/>
      <c r="BA131" s="1133"/>
      <c r="BB131" s="1133"/>
      <c r="BC131" s="1133"/>
      <c r="BD131" s="1133"/>
      <c r="BE131" s="1134"/>
      <c r="BF131" s="1183">
        <v>11.2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c r="A132" s="1189" t="s">
        <v>525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526</v>
      </c>
      <c r="W132" s="1193"/>
      <c r="X132" s="1193"/>
      <c r="Y132" s="1193"/>
      <c r="Z132" s="1194"/>
      <c r="AA132" s="1195">
        <v>2.8946042950000002</v>
      </c>
      <c r="AB132" s="1196"/>
      <c r="AC132" s="1196"/>
      <c r="AD132" s="1196"/>
      <c r="AE132" s="1197"/>
      <c r="AF132" s="1198">
        <v>3.8827578649999999</v>
      </c>
      <c r="AG132" s="1196"/>
      <c r="AH132" s="1196"/>
      <c r="AI132" s="1196"/>
      <c r="AJ132" s="1197"/>
      <c r="AK132" s="1198">
        <v>2.7653611059999998</v>
      </c>
      <c r="AL132" s="1196"/>
      <c r="AM132" s="1196"/>
      <c r="AN132" s="1196"/>
      <c r="AO132" s="1197"/>
      <c r="AP132" s="1095"/>
      <c r="AQ132" s="1096"/>
      <c r="AR132" s="1096"/>
      <c r="AS132" s="1096"/>
      <c r="AT132" s="1199"/>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527</v>
      </c>
      <c r="W133" s="1176"/>
      <c r="X133" s="1176"/>
      <c r="Y133" s="1176"/>
      <c r="Z133" s="1177"/>
      <c r="AA133" s="1178">
        <v>3.9</v>
      </c>
      <c r="AB133" s="1179"/>
      <c r="AC133" s="1179"/>
      <c r="AD133" s="1179"/>
      <c r="AE133" s="1180"/>
      <c r="AF133" s="1178">
        <v>3.6</v>
      </c>
      <c r="AG133" s="1179"/>
      <c r="AH133" s="1179"/>
      <c r="AI133" s="1179"/>
      <c r="AJ133" s="1180"/>
      <c r="AK133" s="1178">
        <v>3.1</v>
      </c>
      <c r="AL133" s="1179"/>
      <c r="AM133" s="1179"/>
      <c r="AN133" s="1179"/>
      <c r="AO133" s="1180"/>
      <c r="AP133" s="1125"/>
      <c r="AQ133" s="1126"/>
      <c r="AR133" s="1126"/>
      <c r="AS133" s="1126"/>
      <c r="AT133" s="1181"/>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sheetData>
  <sheetProtection algorithmName="SHA-512" hashValue="k0YiYunNPU1SsdVdflg3YcKN7puYMqlvekaNacyWnUFtRFLNM0muyzMKAIzk3p2Ud9MEzAm5Hgr1xXR3UrRbEg==" saltValue="kLkKFE9OySzklu+NSYvT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89" customWidth="1"/>
    <col min="121" max="121" width="0" style="288" hidden="1" customWidth="1"/>
    <col min="122" max="16384" width="9" style="288" hidden="1"/>
  </cols>
  <sheetData>
    <row r="1" spans="1:120">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row r="3" spans="1:120"/>
    <row r="4" spans="1:120"/>
    <row r="5" spans="1:120"/>
    <row r="6" spans="1:120"/>
    <row r="7" spans="1:120"/>
    <row r="8" spans="1:120"/>
    <row r="9" spans="1:120"/>
    <row r="10" spans="1:120"/>
    <row r="11" spans="1:120"/>
    <row r="12" spans="1:120"/>
    <row r="13" spans="1:120"/>
    <row r="14" spans="1:120"/>
    <row r="15" spans="1:120"/>
    <row r="16" spans="1:120">
      <c r="DP16" s="288"/>
    </row>
    <row r="17" spans="119:120">
      <c r="DP17" s="288"/>
    </row>
    <row r="18" spans="119:120"/>
    <row r="19" spans="119:120"/>
    <row r="20" spans="119:120">
      <c r="DO20" s="288"/>
      <c r="DP20" s="288"/>
    </row>
    <row r="21" spans="119:120">
      <c r="DP21" s="288"/>
    </row>
    <row r="22" spans="119:120"/>
    <row r="23" spans="119:120">
      <c r="DO23" s="288"/>
      <c r="DP23" s="288"/>
    </row>
    <row r="24" spans="119:120">
      <c r="DP24" s="288"/>
    </row>
    <row r="25" spans="119:120">
      <c r="DP25" s="288"/>
    </row>
    <row r="26" spans="119:120">
      <c r="DO26" s="288"/>
      <c r="DP26" s="288"/>
    </row>
    <row r="27" spans="119:120"/>
    <row r="28" spans="119:120">
      <c r="DO28" s="288"/>
      <c r="DP28" s="288"/>
    </row>
    <row r="29" spans="119:120">
      <c r="DP29" s="288"/>
    </row>
    <row r="30" spans="119:120"/>
    <row r="31" spans="119:120">
      <c r="DO31" s="288"/>
      <c r="DP31" s="288"/>
    </row>
    <row r="32" spans="119:120"/>
    <row r="33" spans="98:120">
      <c r="DO33" s="288"/>
      <c r="DP33" s="288"/>
    </row>
    <row r="34" spans="98:120">
      <c r="DM34" s="288"/>
    </row>
    <row r="35" spans="98:120">
      <c r="CT35" s="288"/>
      <c r="CU35" s="288"/>
      <c r="CV35" s="288"/>
      <c r="CY35" s="288"/>
      <c r="CZ35" s="288"/>
      <c r="DA35" s="288"/>
      <c r="DD35" s="288"/>
      <c r="DE35" s="288"/>
      <c r="DF35" s="288"/>
      <c r="DI35" s="288"/>
      <c r="DJ35" s="288"/>
      <c r="DK35" s="288"/>
      <c r="DM35" s="288"/>
      <c r="DN35" s="288"/>
      <c r="DO35" s="288"/>
      <c r="DP35" s="288"/>
    </row>
    <row r="36" spans="98:120"/>
    <row r="37" spans="98:120">
      <c r="CW37" s="288"/>
      <c r="DB37" s="288"/>
      <c r="DG37" s="288"/>
      <c r="DL37" s="288"/>
      <c r="DP37" s="288"/>
    </row>
    <row r="38" spans="98:120">
      <c r="CT38" s="288"/>
      <c r="CU38" s="288"/>
      <c r="CV38" s="288"/>
      <c r="CW38" s="288"/>
      <c r="CY38" s="288"/>
      <c r="CZ38" s="288"/>
      <c r="DA38" s="288"/>
      <c r="DB38" s="288"/>
      <c r="DD38" s="288"/>
      <c r="DE38" s="288"/>
      <c r="DF38" s="288"/>
      <c r="DG38" s="288"/>
      <c r="DI38" s="288"/>
      <c r="DJ38" s="288"/>
      <c r="DK38" s="288"/>
      <c r="DL38" s="288"/>
      <c r="DN38" s="288"/>
      <c r="DO38" s="288"/>
      <c r="DP38" s="288"/>
    </row>
    <row r="39" spans="98:120"/>
    <row r="40" spans="98:120"/>
    <row r="41" spans="98:120"/>
    <row r="42" spans="98:120"/>
    <row r="43" spans="98:120"/>
    <row r="44" spans="98:120"/>
    <row r="45" spans="98:120"/>
    <row r="46" spans="98:120"/>
    <row r="47" spans="98:120"/>
    <row r="48" spans="98:120"/>
    <row r="49" spans="22:120">
      <c r="DN49" s="288"/>
      <c r="DO49" s="288"/>
      <c r="DP49" s="28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8"/>
      <c r="CS63" s="288"/>
      <c r="CX63" s="288"/>
      <c r="DC63" s="288"/>
      <c r="DH63" s="288"/>
    </row>
    <row r="64" spans="22:120">
      <c r="V64" s="288"/>
    </row>
    <row r="65" spans="15:120">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c r="Q66" s="288"/>
      <c r="S66" s="288"/>
      <c r="U66" s="288"/>
      <c r="DM66" s="288"/>
    </row>
    <row r="67" spans="15:120">
      <c r="O67" s="288"/>
      <c r="P67" s="288"/>
      <c r="R67" s="288"/>
      <c r="T67" s="288"/>
      <c r="Y67" s="288"/>
      <c r="CT67" s="288"/>
      <c r="CV67" s="288"/>
      <c r="CW67" s="288"/>
      <c r="CY67" s="288"/>
      <c r="DA67" s="288"/>
      <c r="DB67" s="288"/>
      <c r="DD67" s="288"/>
      <c r="DF67" s="288"/>
      <c r="DG67" s="288"/>
      <c r="DI67" s="288"/>
      <c r="DK67" s="288"/>
      <c r="DL67" s="288"/>
      <c r="DN67" s="288"/>
      <c r="DO67" s="288"/>
      <c r="DP67" s="288"/>
    </row>
    <row r="68" spans="15:120"/>
    <row r="69" spans="15:120"/>
    <row r="70" spans="15:120"/>
    <row r="71" spans="15:120"/>
    <row r="72" spans="15:120">
      <c r="DP72" s="288"/>
    </row>
    <row r="73" spans="15:120">
      <c r="DP73" s="28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8"/>
      <c r="CX96" s="288"/>
      <c r="DC96" s="288"/>
      <c r="DH96" s="288"/>
    </row>
    <row r="97" spans="24:120">
      <c r="CS97" s="288"/>
      <c r="CX97" s="288"/>
      <c r="DC97" s="288"/>
      <c r="DH97" s="288"/>
      <c r="DP97" s="289" t="s">
        <v>528</v>
      </c>
    </row>
    <row r="98" spans="24:120" hidden="1">
      <c r="CS98" s="288"/>
      <c r="CX98" s="288"/>
      <c r="DC98" s="288"/>
      <c r="DH98" s="288"/>
    </row>
    <row r="99" spans="24:120" hidden="1">
      <c r="CS99" s="288"/>
      <c r="CX99" s="288"/>
      <c r="DC99" s="288"/>
      <c r="DH99" s="288"/>
    </row>
    <row r="101" spans="24:120" ht="12" hidden="1" customHeight="1">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c r="CU102" s="288"/>
      <c r="CZ102" s="288"/>
      <c r="DE102" s="288"/>
      <c r="DJ102" s="288"/>
      <c r="DM102" s="288"/>
    </row>
    <row r="103" spans="24:120" hidden="1">
      <c r="CT103" s="288"/>
      <c r="CV103" s="288"/>
      <c r="CW103" s="288"/>
      <c r="CY103" s="288"/>
      <c r="DA103" s="288"/>
      <c r="DB103" s="288"/>
      <c r="DD103" s="288"/>
      <c r="DF103" s="288"/>
      <c r="DG103" s="288"/>
      <c r="DI103" s="288"/>
      <c r="DK103" s="288"/>
      <c r="DL103" s="288"/>
      <c r="DM103" s="288"/>
      <c r="DN103" s="288"/>
      <c r="DO103" s="288"/>
      <c r="DP103" s="288"/>
    </row>
    <row r="104" spans="24:120" hidden="1">
      <c r="CV104" s="288"/>
      <c r="CW104" s="288"/>
      <c r="DA104" s="288"/>
      <c r="DB104" s="288"/>
      <c r="DF104" s="288"/>
      <c r="DG104" s="288"/>
      <c r="DK104" s="288"/>
      <c r="DL104" s="288"/>
      <c r="DN104" s="288"/>
      <c r="DO104" s="288"/>
      <c r="DP104" s="288"/>
    </row>
    <row r="105" spans="24:120" ht="12.75" hidden="1" customHeight="1"/>
  </sheetData>
  <sheetProtection algorithmName="SHA-512" hashValue="WAsttAcj5njBhDnK815BUJ4/bNLDqhxKJTLc4KlJvvweiYzOw8dXkJxHN6XI10NuDFNL2fWL+cBpJeSbxKzQew==" saltValue="kXTnyCAGHw+PhItBf5wd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 zoomScale="112" zoomScaleNormal="112" zoomScaleSheetLayoutView="55" workbookViewId="0"/>
  </sheetViews>
  <sheetFormatPr defaultColWidth="0" defaultRowHeight="13.5" customHeight="1" zeroHeight="1"/>
  <cols>
    <col min="1" max="116" width="2.625" style="289" customWidth="1"/>
    <col min="117" max="16384" width="9" style="288" hidden="1"/>
  </cols>
  <sheetData>
    <row r="1" spans="2:116">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row r="3" spans="2:116"/>
    <row r="4" spans="2:116">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row r="7" spans="2:116"/>
    <row r="8" spans="2:116"/>
    <row r="9" spans="2:116"/>
    <row r="10" spans="2:116"/>
    <row r="11" spans="2:116"/>
    <row r="12" spans="2:116"/>
    <row r="13" spans="2:116"/>
    <row r="14" spans="2:116"/>
    <row r="15" spans="2:116"/>
    <row r="16" spans="2:116"/>
    <row r="17" spans="9:116"/>
    <row r="18" spans="9:116">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row r="20" spans="9:116"/>
    <row r="21" spans="9:116">
      <c r="DL21" s="288"/>
    </row>
    <row r="22" spans="9:116">
      <c r="DI22" s="288"/>
      <c r="DJ22" s="288"/>
      <c r="DK22" s="288"/>
      <c r="DL22" s="288"/>
    </row>
    <row r="23" spans="9:116">
      <c r="CY23" s="288"/>
      <c r="CZ23" s="288"/>
      <c r="DA23" s="288"/>
      <c r="DB23" s="288"/>
      <c r="DC23" s="288"/>
      <c r="DD23" s="288"/>
      <c r="DE23" s="288"/>
      <c r="DF23" s="288"/>
      <c r="DG23" s="288"/>
      <c r="DH23" s="288"/>
      <c r="DI23" s="288"/>
      <c r="DJ23" s="288"/>
      <c r="DK23" s="288"/>
      <c r="DL23" s="288"/>
    </row>
    <row r="24" spans="9:116"/>
    <row r="25" spans="9:116"/>
    <row r="26" spans="9:116"/>
    <row r="27" spans="9:116"/>
    <row r="28" spans="9:116"/>
    <row r="29" spans="9:116"/>
    <row r="30" spans="9:116"/>
    <row r="31" spans="9:116"/>
    <row r="32" spans="9:116"/>
    <row r="33" spans="15:116"/>
    <row r="34" spans="15:116"/>
    <row r="35" spans="15:116">
      <c r="CZ35" s="288"/>
      <c r="DA35" s="288"/>
      <c r="DB35" s="288"/>
      <c r="DC35" s="288"/>
      <c r="DD35" s="288"/>
      <c r="DE35" s="288"/>
      <c r="DF35" s="288"/>
      <c r="DG35" s="288"/>
      <c r="DH35" s="288"/>
      <c r="DI35" s="288"/>
      <c r="DJ35" s="288"/>
      <c r="DK35" s="288"/>
      <c r="DL35" s="288"/>
    </row>
    <row r="36" spans="15:116"/>
    <row r="37" spans="15:116">
      <c r="DL37" s="288"/>
    </row>
    <row r="38" spans="15:116">
      <c r="DI38" s="288"/>
      <c r="DJ38" s="288"/>
      <c r="DK38" s="288"/>
      <c r="DL38" s="288"/>
    </row>
    <row r="39" spans="15:116"/>
    <row r="40" spans="15:116"/>
    <row r="41" spans="15:116"/>
    <row r="42" spans="15:116"/>
    <row r="43" spans="15:116">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c r="DL44" s="288"/>
    </row>
    <row r="45" spans="15:116"/>
    <row r="46" spans="15:116">
      <c r="DA46" s="288"/>
      <c r="DB46" s="288"/>
      <c r="DC46" s="288"/>
      <c r="DD46" s="288"/>
      <c r="DE46" s="288"/>
      <c r="DF46" s="288"/>
      <c r="DG46" s="288"/>
      <c r="DH46" s="288"/>
      <c r="DI46" s="288"/>
      <c r="DJ46" s="288"/>
      <c r="DK46" s="288"/>
      <c r="DL46" s="288"/>
    </row>
    <row r="47" spans="15:116"/>
    <row r="48" spans="15:116"/>
    <row r="49" spans="104:116"/>
    <row r="50" spans="104:116">
      <c r="CZ50" s="288"/>
      <c r="DA50" s="288"/>
      <c r="DB50" s="288"/>
      <c r="DC50" s="288"/>
      <c r="DD50" s="288"/>
      <c r="DE50" s="288"/>
      <c r="DF50" s="288"/>
      <c r="DG50" s="288"/>
      <c r="DH50" s="288"/>
      <c r="DI50" s="288"/>
      <c r="DJ50" s="288"/>
      <c r="DK50" s="288"/>
      <c r="DL50" s="288"/>
    </row>
    <row r="51" spans="104:116"/>
    <row r="52" spans="104:116"/>
    <row r="53" spans="104:116">
      <c r="DL53" s="28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8"/>
      <c r="DD67" s="288"/>
      <c r="DE67" s="288"/>
      <c r="DF67" s="288"/>
      <c r="DG67" s="288"/>
      <c r="DH67" s="288"/>
      <c r="DI67" s="288"/>
      <c r="DJ67" s="288"/>
      <c r="DK67" s="288"/>
      <c r="DL67" s="28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IMwqK2IO4zuBntHpp7xfKhzrtQcyHxdMmuwtu/gA0n194Yvaaw+bjdQoOaWeG7A56vc94KRfiboUhe9zQAIyA==" saltValue="5VTc8WsqmVBtuzqd3PpTN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workbookViewId="0"/>
  </sheetViews>
  <sheetFormatPr defaultColWidth="0" defaultRowHeight="13.5" customHeight="1" zeroHeight="1"/>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c r="AS1" s="291"/>
      <c r="AT1" s="291"/>
    </row>
    <row r="2" spans="1:46">
      <c r="AS2" s="291"/>
      <c r="AT2" s="291"/>
    </row>
    <row r="3" spans="1:46">
      <c r="AS3" s="291"/>
      <c r="AT3" s="291"/>
    </row>
    <row r="4" spans="1:46">
      <c r="AS4" s="291"/>
      <c r="AT4" s="291"/>
    </row>
    <row r="5" spans="1:46" ht="17.25">
      <c r="A5" s="292" t="s">
        <v>529</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530</v>
      </c>
      <c r="AL6" s="296"/>
      <c r="AM6" s="296"/>
      <c r="AN6" s="296"/>
      <c r="AO6" s="291"/>
      <c r="AP6" s="291"/>
      <c r="AQ6" s="291"/>
      <c r="AR6" s="291"/>
    </row>
    <row r="7" spans="1:46" ht="13.5" customHeight="1">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3" t="s">
        <v>531</v>
      </c>
      <c r="AP7" s="301"/>
      <c r="AQ7" s="302" t="s">
        <v>532</v>
      </c>
      <c r="AR7" s="303"/>
    </row>
    <row r="8" spans="1:46">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4"/>
      <c r="AP8" s="307" t="s">
        <v>533</v>
      </c>
      <c r="AQ8" s="308" t="s">
        <v>534</v>
      </c>
      <c r="AR8" s="309" t="s">
        <v>535</v>
      </c>
    </row>
    <row r="9" spans="1:46">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5" t="s">
        <v>536</v>
      </c>
      <c r="AL9" s="1216"/>
      <c r="AM9" s="1216"/>
      <c r="AN9" s="1217"/>
      <c r="AO9" s="310">
        <v>11498163</v>
      </c>
      <c r="AP9" s="310">
        <v>49266</v>
      </c>
      <c r="AQ9" s="311">
        <v>62432</v>
      </c>
      <c r="AR9" s="312">
        <v>-21.1</v>
      </c>
    </row>
    <row r="10" spans="1:46" ht="13.5" customHeight="1">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5" t="s">
        <v>537</v>
      </c>
      <c r="AL10" s="1216"/>
      <c r="AM10" s="1216"/>
      <c r="AN10" s="1217"/>
      <c r="AO10" s="313">
        <v>35933</v>
      </c>
      <c r="AP10" s="313">
        <v>154</v>
      </c>
      <c r="AQ10" s="314">
        <v>2320</v>
      </c>
      <c r="AR10" s="315">
        <v>-93.4</v>
      </c>
    </row>
    <row r="11" spans="1:46" ht="13.5" customHeight="1">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5" t="s">
        <v>538</v>
      </c>
      <c r="AL11" s="1216"/>
      <c r="AM11" s="1216"/>
      <c r="AN11" s="1217"/>
      <c r="AO11" s="313">
        <v>541892</v>
      </c>
      <c r="AP11" s="313">
        <v>2322</v>
      </c>
      <c r="AQ11" s="314">
        <v>1793</v>
      </c>
      <c r="AR11" s="315">
        <v>29.5</v>
      </c>
    </row>
    <row r="12" spans="1:46" ht="13.5" customHeight="1">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5" t="s">
        <v>539</v>
      </c>
      <c r="AL12" s="1216"/>
      <c r="AM12" s="1216"/>
      <c r="AN12" s="1217"/>
      <c r="AO12" s="313" t="s">
        <v>540</v>
      </c>
      <c r="AP12" s="313" t="s">
        <v>540</v>
      </c>
      <c r="AQ12" s="314">
        <v>46</v>
      </c>
      <c r="AR12" s="315" t="s">
        <v>540</v>
      </c>
    </row>
    <row r="13" spans="1:46" ht="13.5" customHeight="1">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5" t="s">
        <v>541</v>
      </c>
      <c r="AL13" s="1216"/>
      <c r="AM13" s="1216"/>
      <c r="AN13" s="1217"/>
      <c r="AO13" s="313">
        <v>614366</v>
      </c>
      <c r="AP13" s="313">
        <v>2632</v>
      </c>
      <c r="AQ13" s="314">
        <v>1638</v>
      </c>
      <c r="AR13" s="315">
        <v>60.7</v>
      </c>
    </row>
    <row r="14" spans="1:46" ht="13.5" customHeight="1">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5" t="s">
        <v>542</v>
      </c>
      <c r="AL14" s="1216"/>
      <c r="AM14" s="1216"/>
      <c r="AN14" s="1217"/>
      <c r="AO14" s="313">
        <v>190191</v>
      </c>
      <c r="AP14" s="313">
        <v>815</v>
      </c>
      <c r="AQ14" s="314">
        <v>1345</v>
      </c>
      <c r="AR14" s="315">
        <v>-39.4</v>
      </c>
    </row>
    <row r="15" spans="1:46" ht="13.5" customHeight="1">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1" t="s">
        <v>543</v>
      </c>
      <c r="AL15" s="1222"/>
      <c r="AM15" s="1222"/>
      <c r="AN15" s="1223"/>
      <c r="AO15" s="313">
        <v>-794219</v>
      </c>
      <c r="AP15" s="313">
        <v>-3403</v>
      </c>
      <c r="AQ15" s="314">
        <v>-3712</v>
      </c>
      <c r="AR15" s="315">
        <v>-8.3000000000000007</v>
      </c>
    </row>
    <row r="16" spans="1:46">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1" t="s">
        <v>191</v>
      </c>
      <c r="AL16" s="1222"/>
      <c r="AM16" s="1222"/>
      <c r="AN16" s="1223"/>
      <c r="AO16" s="313">
        <v>12086326</v>
      </c>
      <c r="AP16" s="313">
        <v>51786</v>
      </c>
      <c r="AQ16" s="314">
        <v>65862</v>
      </c>
      <c r="AR16" s="315">
        <v>-21.4</v>
      </c>
    </row>
    <row r="17" spans="1:46">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316"/>
    </row>
    <row r="18" spans="1:46">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7"/>
      <c r="AR18" s="317"/>
    </row>
    <row r="19" spans="1:46">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544</v>
      </c>
      <c r="AL19" s="291"/>
      <c r="AM19" s="291"/>
      <c r="AN19" s="291"/>
      <c r="AO19" s="291"/>
      <c r="AP19" s="291"/>
      <c r="AQ19" s="291"/>
      <c r="AR19" s="291"/>
    </row>
    <row r="20" spans="1:46">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8"/>
      <c r="AL20" s="319"/>
      <c r="AM20" s="319"/>
      <c r="AN20" s="320"/>
      <c r="AO20" s="321" t="s">
        <v>545</v>
      </c>
      <c r="AP20" s="322" t="s">
        <v>546</v>
      </c>
      <c r="AQ20" s="323" t="s">
        <v>547</v>
      </c>
      <c r="AR20" s="324"/>
    </row>
    <row r="21" spans="1:46" s="330" customFormat="1">
      <c r="A21" s="32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4" t="s">
        <v>548</v>
      </c>
      <c r="AL21" s="1225"/>
      <c r="AM21" s="1225"/>
      <c r="AN21" s="1226"/>
      <c r="AO21" s="326">
        <v>5.6</v>
      </c>
      <c r="AP21" s="327">
        <v>6.41</v>
      </c>
      <c r="AQ21" s="328">
        <v>-0.81</v>
      </c>
      <c r="AR21" s="296"/>
      <c r="AS21" s="329"/>
      <c r="AT21" s="325"/>
    </row>
    <row r="22" spans="1:46" s="330" customFormat="1">
      <c r="A22" s="325"/>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4" t="s">
        <v>549</v>
      </c>
      <c r="AL22" s="1225"/>
      <c r="AM22" s="1225"/>
      <c r="AN22" s="1226"/>
      <c r="AO22" s="331">
        <v>99.3</v>
      </c>
      <c r="AP22" s="332">
        <v>99.7</v>
      </c>
      <c r="AQ22" s="333">
        <v>-0.4</v>
      </c>
      <c r="AR22" s="317"/>
      <c r="AS22" s="329"/>
      <c r="AT22" s="325"/>
    </row>
    <row r="23" spans="1:46" s="330" customFormat="1">
      <c r="A23" s="325"/>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7"/>
      <c r="AQ23" s="317"/>
      <c r="AR23" s="317"/>
      <c r="AS23" s="329"/>
      <c r="AT23" s="325"/>
    </row>
    <row r="24" spans="1:46" s="330" customFormat="1">
      <c r="A24" s="325"/>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7"/>
      <c r="AQ24" s="317"/>
      <c r="AR24" s="317"/>
      <c r="AS24" s="329"/>
      <c r="AT24" s="325"/>
    </row>
    <row r="25" spans="1:46" s="330" customFormat="1">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c r="A26" s="296" t="s">
        <v>550</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7"/>
      <c r="AQ26" s="317"/>
      <c r="AR26" s="317"/>
      <c r="AS26" s="296"/>
      <c r="AT26" s="296"/>
    </row>
    <row r="27" spans="1:46">
      <c r="A27" s="338"/>
      <c r="AO27" s="291"/>
      <c r="AP27" s="291"/>
      <c r="AQ27" s="291"/>
      <c r="AR27" s="291"/>
      <c r="AS27" s="291"/>
      <c r="AT27" s="291"/>
    </row>
    <row r="28" spans="1:46" ht="17.25">
      <c r="A28" s="292" t="s">
        <v>551</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9"/>
    </row>
    <row r="29" spans="1:46">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552</v>
      </c>
      <c r="AL29" s="296"/>
      <c r="AM29" s="296"/>
      <c r="AN29" s="296"/>
      <c r="AO29" s="291"/>
      <c r="AP29" s="291"/>
      <c r="AQ29" s="291"/>
      <c r="AR29" s="291"/>
      <c r="AS29" s="340"/>
    </row>
    <row r="30" spans="1:46" ht="13.5" customHeight="1">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3" t="s">
        <v>531</v>
      </c>
      <c r="AP30" s="301"/>
      <c r="AQ30" s="302" t="s">
        <v>532</v>
      </c>
      <c r="AR30" s="303"/>
    </row>
    <row r="31" spans="1:46">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4"/>
      <c r="AP31" s="307" t="s">
        <v>533</v>
      </c>
      <c r="AQ31" s="308" t="s">
        <v>534</v>
      </c>
      <c r="AR31" s="309" t="s">
        <v>535</v>
      </c>
    </row>
    <row r="32" spans="1:46" ht="27" customHeight="1">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8" t="s">
        <v>553</v>
      </c>
      <c r="AL32" s="1219"/>
      <c r="AM32" s="1219"/>
      <c r="AN32" s="1220"/>
      <c r="AO32" s="341">
        <v>7068368</v>
      </c>
      <c r="AP32" s="341">
        <v>30286</v>
      </c>
      <c r="AQ32" s="342">
        <v>29411</v>
      </c>
      <c r="AR32" s="343">
        <v>3</v>
      </c>
    </row>
    <row r="33" spans="1:46" ht="13.5" customHeight="1">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8" t="s">
        <v>554</v>
      </c>
      <c r="AL33" s="1219"/>
      <c r="AM33" s="1219"/>
      <c r="AN33" s="1220"/>
      <c r="AO33" s="341" t="s">
        <v>540</v>
      </c>
      <c r="AP33" s="341" t="s">
        <v>540</v>
      </c>
      <c r="AQ33" s="342">
        <v>4</v>
      </c>
      <c r="AR33" s="343" t="s">
        <v>540</v>
      </c>
    </row>
    <row r="34" spans="1:46" ht="27" customHeight="1">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8" t="s">
        <v>555</v>
      </c>
      <c r="AL34" s="1219"/>
      <c r="AM34" s="1219"/>
      <c r="AN34" s="1220"/>
      <c r="AO34" s="341" t="s">
        <v>540</v>
      </c>
      <c r="AP34" s="341" t="s">
        <v>540</v>
      </c>
      <c r="AQ34" s="342">
        <v>26</v>
      </c>
      <c r="AR34" s="343" t="s">
        <v>540</v>
      </c>
    </row>
    <row r="35" spans="1:46" ht="27" customHeight="1">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8" t="s">
        <v>556</v>
      </c>
      <c r="AL35" s="1219"/>
      <c r="AM35" s="1219"/>
      <c r="AN35" s="1220"/>
      <c r="AO35" s="341">
        <v>1505334</v>
      </c>
      <c r="AP35" s="341">
        <v>6450</v>
      </c>
      <c r="AQ35" s="342">
        <v>8177</v>
      </c>
      <c r="AR35" s="343">
        <v>-21.1</v>
      </c>
    </row>
    <row r="36" spans="1:46" ht="27" customHeight="1">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8" t="s">
        <v>557</v>
      </c>
      <c r="AL36" s="1219"/>
      <c r="AM36" s="1219"/>
      <c r="AN36" s="1220"/>
      <c r="AO36" s="341">
        <v>43156</v>
      </c>
      <c r="AP36" s="341">
        <v>185</v>
      </c>
      <c r="AQ36" s="342">
        <v>459</v>
      </c>
      <c r="AR36" s="343">
        <v>-59.7</v>
      </c>
    </row>
    <row r="37" spans="1:46" ht="13.5" customHeight="1">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8" t="s">
        <v>558</v>
      </c>
      <c r="AL37" s="1219"/>
      <c r="AM37" s="1219"/>
      <c r="AN37" s="1220"/>
      <c r="AO37" s="341">
        <v>300204</v>
      </c>
      <c r="AP37" s="341">
        <v>1286</v>
      </c>
      <c r="AQ37" s="342">
        <v>753</v>
      </c>
      <c r="AR37" s="343">
        <v>70.8</v>
      </c>
    </row>
    <row r="38" spans="1:46" ht="27" customHeight="1">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7" t="s">
        <v>559</v>
      </c>
      <c r="AL38" s="1228"/>
      <c r="AM38" s="1228"/>
      <c r="AN38" s="1229"/>
      <c r="AO38" s="344" t="s">
        <v>540</v>
      </c>
      <c r="AP38" s="344" t="s">
        <v>540</v>
      </c>
      <c r="AQ38" s="345">
        <v>0</v>
      </c>
      <c r="AR38" s="333" t="s">
        <v>540</v>
      </c>
      <c r="AS38" s="340"/>
    </row>
    <row r="39" spans="1:46">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7" t="s">
        <v>560</v>
      </c>
      <c r="AL39" s="1228"/>
      <c r="AM39" s="1228"/>
      <c r="AN39" s="1229"/>
      <c r="AO39" s="341">
        <v>-1028005</v>
      </c>
      <c r="AP39" s="341">
        <v>-4405</v>
      </c>
      <c r="AQ39" s="342">
        <v>-7102</v>
      </c>
      <c r="AR39" s="343">
        <v>-38</v>
      </c>
      <c r="AS39" s="340"/>
    </row>
    <row r="40" spans="1:46" ht="27" customHeight="1">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8" t="s">
        <v>561</v>
      </c>
      <c r="AL40" s="1219"/>
      <c r="AM40" s="1219"/>
      <c r="AN40" s="1220"/>
      <c r="AO40" s="341">
        <v>-6838245</v>
      </c>
      <c r="AP40" s="341">
        <v>-29300</v>
      </c>
      <c r="AQ40" s="342">
        <v>-25234</v>
      </c>
      <c r="AR40" s="343">
        <v>16.100000000000001</v>
      </c>
      <c r="AS40" s="340"/>
    </row>
    <row r="41" spans="1:46">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30" t="s">
        <v>305</v>
      </c>
      <c r="AL41" s="1231"/>
      <c r="AM41" s="1231"/>
      <c r="AN41" s="1232"/>
      <c r="AO41" s="341">
        <v>1050812</v>
      </c>
      <c r="AP41" s="341">
        <v>4502</v>
      </c>
      <c r="AQ41" s="342">
        <v>6493</v>
      </c>
      <c r="AR41" s="343">
        <v>-30.7</v>
      </c>
      <c r="AS41" s="340"/>
    </row>
    <row r="42" spans="1:46">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6" t="s">
        <v>562</v>
      </c>
      <c r="AL42" s="291"/>
      <c r="AM42" s="291"/>
      <c r="AN42" s="291"/>
      <c r="AO42" s="291"/>
      <c r="AP42" s="291"/>
      <c r="AQ42" s="317"/>
      <c r="AR42" s="317"/>
      <c r="AS42" s="340"/>
    </row>
    <row r="43" spans="1:46">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7"/>
      <c r="AQ43" s="317"/>
      <c r="AR43" s="291"/>
      <c r="AS43" s="340"/>
    </row>
    <row r="44" spans="1:46">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7"/>
      <c r="AR44" s="291"/>
    </row>
    <row r="45" spans="1:46">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8"/>
      <c r="AR45" s="293"/>
      <c r="AS45" s="293"/>
      <c r="AT45" s="291"/>
    </row>
    <row r="46" spans="1:46">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1"/>
    </row>
    <row r="47" spans="1:46" ht="17.25" customHeight="1">
      <c r="A47" s="350" t="s">
        <v>563</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1" t="s">
        <v>564</v>
      </c>
      <c r="AL48" s="351"/>
      <c r="AM48" s="351"/>
      <c r="AN48" s="351"/>
      <c r="AO48" s="351"/>
      <c r="AP48" s="351"/>
      <c r="AQ48" s="352"/>
      <c r="AR48" s="351"/>
    </row>
    <row r="49" spans="1:44" ht="13.5" customHeight="1">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3"/>
      <c r="AL49" s="354"/>
      <c r="AM49" s="1233" t="s">
        <v>531</v>
      </c>
      <c r="AN49" s="1235" t="s">
        <v>565</v>
      </c>
      <c r="AO49" s="1236"/>
      <c r="AP49" s="1236"/>
      <c r="AQ49" s="1236"/>
      <c r="AR49" s="1237"/>
    </row>
    <row r="50" spans="1:44">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5"/>
      <c r="AL50" s="356"/>
      <c r="AM50" s="1234"/>
      <c r="AN50" s="357" t="s">
        <v>566</v>
      </c>
      <c r="AO50" s="358" t="s">
        <v>567</v>
      </c>
      <c r="AP50" s="359" t="s">
        <v>568</v>
      </c>
      <c r="AQ50" s="360" t="s">
        <v>569</v>
      </c>
      <c r="AR50" s="361" t="s">
        <v>570</v>
      </c>
    </row>
    <row r="51" spans="1:44">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3" t="s">
        <v>571</v>
      </c>
      <c r="AL51" s="354"/>
      <c r="AM51" s="362">
        <v>6011835</v>
      </c>
      <c r="AN51" s="363">
        <v>25424</v>
      </c>
      <c r="AO51" s="364">
        <v>6.5</v>
      </c>
      <c r="AP51" s="365">
        <v>42581</v>
      </c>
      <c r="AQ51" s="366">
        <v>-2.2000000000000002</v>
      </c>
      <c r="AR51" s="367">
        <v>8.6999999999999993</v>
      </c>
    </row>
    <row r="52" spans="1:44">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8"/>
      <c r="AL52" s="369" t="s">
        <v>572</v>
      </c>
      <c r="AM52" s="370">
        <v>3205804</v>
      </c>
      <c r="AN52" s="371">
        <v>13557</v>
      </c>
      <c r="AO52" s="372">
        <v>-11.3</v>
      </c>
      <c r="AP52" s="373">
        <v>24354</v>
      </c>
      <c r="AQ52" s="374">
        <v>-1.8</v>
      </c>
      <c r="AR52" s="375">
        <v>-9.5</v>
      </c>
    </row>
    <row r="53" spans="1:44">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3" t="s">
        <v>573</v>
      </c>
      <c r="AL53" s="354"/>
      <c r="AM53" s="362">
        <v>6090184</v>
      </c>
      <c r="AN53" s="363">
        <v>25837</v>
      </c>
      <c r="AO53" s="364">
        <v>1.6</v>
      </c>
      <c r="AP53" s="365">
        <v>45426</v>
      </c>
      <c r="AQ53" s="366">
        <v>6.7</v>
      </c>
      <c r="AR53" s="367">
        <v>-5.0999999999999996</v>
      </c>
    </row>
    <row r="54" spans="1:44">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8"/>
      <c r="AL54" s="369" t="s">
        <v>572</v>
      </c>
      <c r="AM54" s="370">
        <v>2239160</v>
      </c>
      <c r="AN54" s="371">
        <v>9499</v>
      </c>
      <c r="AO54" s="372">
        <v>-29.9</v>
      </c>
      <c r="AP54" s="373">
        <v>24508</v>
      </c>
      <c r="AQ54" s="374">
        <v>0.6</v>
      </c>
      <c r="AR54" s="375">
        <v>-30.5</v>
      </c>
    </row>
    <row r="55" spans="1:44">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3" t="s">
        <v>574</v>
      </c>
      <c r="AL55" s="354"/>
      <c r="AM55" s="362">
        <v>7431972</v>
      </c>
      <c r="AN55" s="363">
        <v>31680</v>
      </c>
      <c r="AO55" s="364">
        <v>22.6</v>
      </c>
      <c r="AP55" s="365">
        <v>45022</v>
      </c>
      <c r="AQ55" s="366">
        <v>-0.9</v>
      </c>
      <c r="AR55" s="367">
        <v>23.5</v>
      </c>
    </row>
    <row r="56" spans="1:44">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8"/>
      <c r="AL56" s="369" t="s">
        <v>572</v>
      </c>
      <c r="AM56" s="370">
        <v>3487851</v>
      </c>
      <c r="AN56" s="371">
        <v>14867</v>
      </c>
      <c r="AO56" s="372">
        <v>56.5</v>
      </c>
      <c r="AP56" s="373">
        <v>25247</v>
      </c>
      <c r="AQ56" s="374">
        <v>3</v>
      </c>
      <c r="AR56" s="375">
        <v>53.5</v>
      </c>
    </row>
    <row r="57" spans="1:44">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3" t="s">
        <v>575</v>
      </c>
      <c r="AL57" s="354"/>
      <c r="AM57" s="362">
        <v>4344962</v>
      </c>
      <c r="AN57" s="363">
        <v>18557</v>
      </c>
      <c r="AO57" s="364">
        <v>-41.4</v>
      </c>
      <c r="AP57" s="365">
        <v>46035</v>
      </c>
      <c r="AQ57" s="366">
        <v>2.2999999999999998</v>
      </c>
      <c r="AR57" s="367">
        <v>-43.7</v>
      </c>
    </row>
    <row r="58" spans="1:44">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8"/>
      <c r="AL58" s="369" t="s">
        <v>572</v>
      </c>
      <c r="AM58" s="370">
        <v>2907750</v>
      </c>
      <c r="AN58" s="371">
        <v>12419</v>
      </c>
      <c r="AO58" s="372">
        <v>-16.5</v>
      </c>
      <c r="AP58" s="373">
        <v>25158</v>
      </c>
      <c r="AQ58" s="374">
        <v>-0.4</v>
      </c>
      <c r="AR58" s="375">
        <v>-16.100000000000001</v>
      </c>
    </row>
    <row r="59" spans="1:44">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3" t="s">
        <v>576</v>
      </c>
      <c r="AL59" s="354"/>
      <c r="AM59" s="362">
        <v>7191885</v>
      </c>
      <c r="AN59" s="363">
        <v>30815</v>
      </c>
      <c r="AO59" s="364">
        <v>66.099999999999994</v>
      </c>
      <c r="AP59" s="365">
        <v>43261</v>
      </c>
      <c r="AQ59" s="366">
        <v>-6</v>
      </c>
      <c r="AR59" s="367">
        <v>72.099999999999994</v>
      </c>
    </row>
    <row r="60" spans="1:44">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8"/>
      <c r="AL60" s="369" t="s">
        <v>572</v>
      </c>
      <c r="AM60" s="370">
        <v>4433188</v>
      </c>
      <c r="AN60" s="371">
        <v>18995</v>
      </c>
      <c r="AO60" s="372">
        <v>53</v>
      </c>
      <c r="AP60" s="373">
        <v>24721</v>
      </c>
      <c r="AQ60" s="374">
        <v>-1.7</v>
      </c>
      <c r="AR60" s="375">
        <v>54.7</v>
      </c>
    </row>
    <row r="61" spans="1:44">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3" t="s">
        <v>577</v>
      </c>
      <c r="AL61" s="376"/>
      <c r="AM61" s="377">
        <v>6214168</v>
      </c>
      <c r="AN61" s="378">
        <v>26463</v>
      </c>
      <c r="AO61" s="379">
        <v>11.1</v>
      </c>
      <c r="AP61" s="380">
        <v>44465</v>
      </c>
      <c r="AQ61" s="381">
        <v>0</v>
      </c>
      <c r="AR61" s="367">
        <v>11.1</v>
      </c>
    </row>
    <row r="62" spans="1:44">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8"/>
      <c r="AL62" s="369" t="s">
        <v>572</v>
      </c>
      <c r="AM62" s="370">
        <v>3254751</v>
      </c>
      <c r="AN62" s="371">
        <v>13867</v>
      </c>
      <c r="AO62" s="372">
        <v>10.4</v>
      </c>
      <c r="AP62" s="373">
        <v>24798</v>
      </c>
      <c r="AQ62" s="374">
        <v>-0.1</v>
      </c>
      <c r="AR62" s="375">
        <v>10.5</v>
      </c>
    </row>
    <row r="63" spans="1:44">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c r="AK67" s="291"/>
      <c r="AL67" s="291"/>
      <c r="AM67" s="291"/>
      <c r="AN67" s="291"/>
      <c r="AO67" s="291"/>
      <c r="AP67" s="291"/>
      <c r="AQ67" s="291"/>
      <c r="AR67" s="291"/>
      <c r="AS67" s="291"/>
      <c r="AT67" s="291"/>
    </row>
    <row r="68" spans="1:46" ht="13.5" hidden="1" customHeight="1">
      <c r="AK68" s="291"/>
      <c r="AL68" s="291"/>
      <c r="AM68" s="291"/>
      <c r="AN68" s="291"/>
      <c r="AO68" s="291"/>
      <c r="AP68" s="291"/>
      <c r="AQ68" s="291"/>
      <c r="AR68" s="291"/>
    </row>
    <row r="69" spans="1:46" ht="13.5" hidden="1" customHeight="1">
      <c r="AK69" s="291"/>
      <c r="AL69" s="291"/>
      <c r="AM69" s="291"/>
      <c r="AN69" s="291"/>
      <c r="AO69" s="291"/>
      <c r="AP69" s="291"/>
      <c r="AQ69" s="291"/>
      <c r="AR69" s="291"/>
    </row>
    <row r="70" spans="1:46" hidden="1">
      <c r="AK70" s="291"/>
      <c r="AL70" s="291"/>
      <c r="AM70" s="291"/>
      <c r="AN70" s="291"/>
      <c r="AO70" s="291"/>
      <c r="AP70" s="291"/>
      <c r="AQ70" s="291"/>
      <c r="AR70" s="291"/>
    </row>
    <row r="71" spans="1:46" hidden="1">
      <c r="AK71" s="291"/>
      <c r="AL71" s="291"/>
      <c r="AM71" s="291"/>
      <c r="AN71" s="291"/>
      <c r="AO71" s="291"/>
      <c r="AP71" s="291"/>
      <c r="AQ71" s="291"/>
      <c r="AR71" s="291"/>
    </row>
    <row r="72" spans="1:46" hidden="1">
      <c r="AK72" s="291"/>
      <c r="AL72" s="291"/>
      <c r="AM72" s="291"/>
      <c r="AN72" s="291"/>
      <c r="AO72" s="291"/>
      <c r="AP72" s="291"/>
      <c r="AQ72" s="291"/>
      <c r="AR72" s="291"/>
    </row>
    <row r="73" spans="1:46" hidden="1">
      <c r="AK73" s="291"/>
      <c r="AL73" s="291"/>
      <c r="AM73" s="291"/>
      <c r="AN73" s="291"/>
      <c r="AO73" s="291"/>
      <c r="AP73" s="291"/>
      <c r="AQ73" s="291"/>
      <c r="AR73" s="291"/>
    </row>
  </sheetData>
  <sheetProtection algorithmName="SHA-512" hashValue="dagjOQQS3zXDP8U5dNFZrWIJW4uYwWlbJIZX0F/8tWbjJn5W1CSsY9ZgDkNxr59PwPeYT1au0cSEr3nUgtdQzg==" saltValue="7uxoCs3CIZPGa78QICdy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89" customWidth="1"/>
    <col min="126" max="16384" width="9" style="288" hidden="1"/>
  </cols>
  <sheetData>
    <row r="1" spans="2:125"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c r="B2" s="288"/>
      <c r="DG2" s="288"/>
    </row>
    <row r="3" spans="2:12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row r="5" spans="2:125"/>
    <row r="6" spans="2:125"/>
    <row r="7" spans="2:125"/>
    <row r="8" spans="2:125"/>
    <row r="9" spans="2:125">
      <c r="DU9" s="288"/>
    </row>
    <row r="10" spans="2:125"/>
    <row r="11" spans="2:125"/>
    <row r="12" spans="2:125"/>
    <row r="13" spans="2:125"/>
    <row r="14" spans="2:125"/>
    <row r="15" spans="2:125"/>
    <row r="16" spans="2:125"/>
    <row r="17" spans="125:125">
      <c r="DU17" s="288"/>
    </row>
    <row r="18" spans="125:125"/>
    <row r="19" spans="125:125"/>
    <row r="20" spans="125:125">
      <c r="DU20" s="288"/>
    </row>
    <row r="21" spans="125:125">
      <c r="DU21" s="288"/>
    </row>
    <row r="22" spans="125:125"/>
    <row r="23" spans="125:125"/>
    <row r="24" spans="125:125"/>
    <row r="25" spans="125:125"/>
    <row r="26" spans="125:125"/>
    <row r="27" spans="125:125"/>
    <row r="28" spans="125:125">
      <c r="DU28" s="288"/>
    </row>
    <row r="29" spans="125:125"/>
    <row r="30" spans="125:125"/>
    <row r="31" spans="125:125"/>
    <row r="32" spans="125:125"/>
    <row r="33" spans="2:125">
      <c r="B33" s="288"/>
      <c r="G33" s="288"/>
      <c r="I33" s="288"/>
    </row>
    <row r="34" spans="2:125">
      <c r="C34" s="288"/>
      <c r="P34" s="288"/>
      <c r="DE34" s="288"/>
      <c r="DH34" s="288"/>
    </row>
    <row r="35" spans="2:125">
      <c r="D35" s="288"/>
      <c r="E35" s="288"/>
      <c r="DG35" s="288"/>
      <c r="DJ35" s="288"/>
      <c r="DP35" s="288"/>
      <c r="DQ35" s="288"/>
      <c r="DR35" s="288"/>
      <c r="DS35" s="288"/>
      <c r="DT35" s="288"/>
      <c r="DU35" s="288"/>
    </row>
    <row r="36" spans="2:12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c r="DU37" s="288"/>
    </row>
    <row r="38" spans="2:125">
      <c r="DT38" s="288"/>
      <c r="DU38" s="288"/>
    </row>
    <row r="39" spans="2:125"/>
    <row r="40" spans="2:125">
      <c r="DH40" s="288"/>
    </row>
    <row r="41" spans="2:125">
      <c r="DE41" s="288"/>
    </row>
    <row r="42" spans="2:125">
      <c r="DG42" s="288"/>
      <c r="DJ42" s="288"/>
    </row>
    <row r="43" spans="2:12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c r="DU44" s="288"/>
    </row>
    <row r="45" spans="2:125"/>
    <row r="46" spans="2:125"/>
    <row r="47" spans="2:125"/>
    <row r="48" spans="2:125">
      <c r="DT48" s="288"/>
      <c r="DU48" s="288"/>
    </row>
    <row r="49" spans="120:125">
      <c r="DU49" s="288"/>
    </row>
    <row r="50" spans="120:125">
      <c r="DU50" s="288"/>
    </row>
    <row r="51" spans="120:125">
      <c r="DP51" s="288"/>
      <c r="DQ51" s="288"/>
      <c r="DR51" s="288"/>
      <c r="DS51" s="288"/>
      <c r="DT51" s="288"/>
      <c r="DU51" s="288"/>
    </row>
    <row r="52" spans="120:125"/>
    <row r="53" spans="120:125"/>
    <row r="54" spans="120:125">
      <c r="DU54" s="288"/>
    </row>
    <row r="55" spans="120:125"/>
    <row r="56" spans="120:125"/>
    <row r="57" spans="120:125"/>
    <row r="58" spans="120:125">
      <c r="DU58" s="288"/>
    </row>
    <row r="59" spans="120:125"/>
    <row r="60" spans="120:125"/>
    <row r="61" spans="120:125"/>
    <row r="62" spans="120:125"/>
    <row r="63" spans="120:125">
      <c r="DU63" s="288"/>
    </row>
    <row r="64" spans="120:125">
      <c r="DT64" s="288"/>
      <c r="DU64" s="288"/>
    </row>
    <row r="65" spans="123:125"/>
    <row r="66" spans="123:125"/>
    <row r="67" spans="123:125"/>
    <row r="68" spans="123:125"/>
    <row r="69" spans="123:125">
      <c r="DS69" s="288"/>
      <c r="DT69" s="288"/>
      <c r="DU69" s="288"/>
    </row>
    <row r="70" spans="123:125"/>
    <row r="71" spans="123:125"/>
    <row r="72" spans="123:125"/>
    <row r="73" spans="123:125"/>
    <row r="74" spans="123:125"/>
    <row r="75" spans="123:125"/>
    <row r="76" spans="123:125"/>
    <row r="77" spans="123:125"/>
    <row r="78" spans="123:125"/>
    <row r="79" spans="123:125"/>
    <row r="80" spans="123:125"/>
    <row r="81" spans="116:125"/>
    <row r="82" spans="116:125">
      <c r="DL82" s="288"/>
    </row>
    <row r="83" spans="116:125">
      <c r="DM83" s="288"/>
      <c r="DN83" s="288"/>
      <c r="DO83" s="288"/>
      <c r="DP83" s="288"/>
      <c r="DQ83" s="288"/>
      <c r="DR83" s="288"/>
      <c r="DS83" s="288"/>
      <c r="DT83" s="288"/>
      <c r="DU83" s="288"/>
    </row>
    <row r="84" spans="116:125"/>
    <row r="85" spans="116:125"/>
    <row r="86" spans="116:125"/>
    <row r="87" spans="116:125"/>
    <row r="88" spans="116:125">
      <c r="DU88" s="288"/>
    </row>
    <row r="89" spans="116:125"/>
    <row r="90" spans="116:125"/>
    <row r="91" spans="116:125"/>
    <row r="92" spans="116:125" ht="13.5" customHeight="1"/>
    <row r="93" spans="116:125" ht="13.5" customHeight="1"/>
    <row r="94" spans="116:125" ht="13.5" customHeight="1">
      <c r="DS94" s="288"/>
      <c r="DT94" s="288"/>
      <c r="DU94" s="288"/>
    </row>
    <row r="95" spans="116:125" ht="13.5" customHeight="1">
      <c r="DU95" s="288"/>
    </row>
    <row r="96" spans="116:125" ht="13.5" customHeight="1"/>
    <row r="97" spans="124:125" ht="13.5" customHeight="1"/>
    <row r="98" spans="124:125" ht="13.5" customHeight="1"/>
    <row r="99" spans="124:125" ht="13.5" customHeight="1"/>
    <row r="100" spans="124:125" ht="13.5" customHeight="1"/>
    <row r="101" spans="124:125" ht="13.5" customHeight="1">
      <c r="DU101" s="288"/>
    </row>
    <row r="102" spans="124:125" ht="13.5" customHeight="1"/>
    <row r="103" spans="124:125" ht="13.5" customHeight="1"/>
    <row r="104" spans="124:125" ht="13.5" customHeight="1">
      <c r="DT104" s="288"/>
      <c r="DU104" s="28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8" t="s">
        <v>579</v>
      </c>
    </row>
    <row r="120" spans="125:125" ht="13.5" hidden="1" customHeight="1"/>
    <row r="121" spans="125:125" ht="13.5" hidden="1" customHeight="1">
      <c r="DU121" s="288"/>
    </row>
  </sheetData>
  <sheetProtection algorithmName="SHA-512" hashValue="jGRT1jJEJM8wCDWbgmcsfsh0zoZUXSh267RtosBtTXNRFHO8OUsPnhPpaTO6uk7A77L38gi84KwwGpg1mA2vKw==" saltValue="xoR1VXDafidZ+ut1pHCQ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89" customWidth="1"/>
    <col min="126" max="142" width="0" style="288" hidden="1" customWidth="1"/>
    <col min="143" max="16384" width="9" style="288" hidden="1"/>
  </cols>
  <sheetData>
    <row r="1" spans="1:125"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c r="B2" s="288"/>
      <c r="T2" s="288"/>
    </row>
    <row r="3" spans="1:12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8"/>
      <c r="G33" s="288"/>
      <c r="I33" s="288"/>
    </row>
    <row r="34" spans="2:125">
      <c r="C34" s="288"/>
      <c r="P34" s="288"/>
      <c r="R34" s="288"/>
      <c r="U34" s="288"/>
    </row>
    <row r="35" spans="2:12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c r="F36" s="288"/>
      <c r="H36" s="288"/>
      <c r="J36" s="288"/>
      <c r="K36" s="288"/>
      <c r="L36" s="288"/>
      <c r="M36" s="288"/>
      <c r="N36" s="288"/>
      <c r="O36" s="288"/>
      <c r="Q36" s="288"/>
      <c r="S36" s="288"/>
      <c r="V36" s="288"/>
    </row>
    <row r="37" spans="2:125"/>
    <row r="38" spans="2:125"/>
    <row r="39" spans="2:125"/>
    <row r="40" spans="2:125">
      <c r="U40" s="288"/>
    </row>
    <row r="41" spans="2:125">
      <c r="R41" s="288"/>
    </row>
    <row r="42" spans="2:12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c r="Q43" s="288"/>
      <c r="S43" s="288"/>
      <c r="V43" s="28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9" t="s">
        <v>580</v>
      </c>
    </row>
  </sheetData>
  <sheetProtection algorithmName="SHA-512" hashValue="2eoH1v5cP2Vod/KrCirmTIK2FXNVXyNOamRA7K+lR98Ryi+fQJNVmCyurMdXjuwCiTgM9vYV268zFy736wSxfQ==" saltValue="BMIfZ+HW+25jCtrO3Po3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581</v>
      </c>
      <c r="G46" s="8" t="s">
        <v>582</v>
      </c>
      <c r="H46" s="8" t="s">
        <v>583</v>
      </c>
      <c r="I46" s="8" t="s">
        <v>584</v>
      </c>
      <c r="J46" s="9" t="s">
        <v>585</v>
      </c>
    </row>
    <row r="47" spans="2:10" ht="57.75" customHeight="1">
      <c r="B47" s="10"/>
      <c r="C47" s="1238" t="s">
        <v>3</v>
      </c>
      <c r="D47" s="1238"/>
      <c r="E47" s="1239"/>
      <c r="F47" s="11">
        <v>9.48</v>
      </c>
      <c r="G47" s="12">
        <v>9.8699999999999992</v>
      </c>
      <c r="H47" s="12">
        <v>9.75</v>
      </c>
      <c r="I47" s="12">
        <v>6.79</v>
      </c>
      <c r="J47" s="13">
        <v>7.28</v>
      </c>
    </row>
    <row r="48" spans="2:10" ht="57.75" customHeight="1">
      <c r="B48" s="14"/>
      <c r="C48" s="1240" t="s">
        <v>4</v>
      </c>
      <c r="D48" s="1240"/>
      <c r="E48" s="1241"/>
      <c r="F48" s="15">
        <v>4.57</v>
      </c>
      <c r="G48" s="16">
        <v>5.19</v>
      </c>
      <c r="H48" s="16">
        <v>5.68</v>
      </c>
      <c r="I48" s="16">
        <v>6.25</v>
      </c>
      <c r="J48" s="17">
        <v>7.19</v>
      </c>
    </row>
    <row r="49" spans="2:10" ht="57.75" customHeight="1" thickBot="1">
      <c r="B49" s="18"/>
      <c r="C49" s="1242" t="s">
        <v>5</v>
      </c>
      <c r="D49" s="1242"/>
      <c r="E49" s="1243"/>
      <c r="F49" s="19" t="s">
        <v>586</v>
      </c>
      <c r="G49" s="20">
        <v>1.1100000000000001</v>
      </c>
      <c r="H49" s="20">
        <v>0.55000000000000004</v>
      </c>
      <c r="I49" s="20" t="s">
        <v>587</v>
      </c>
      <c r="J49" s="21">
        <v>1.69</v>
      </c>
    </row>
    <row r="50" spans="2:10" ht="13.5" customHeight="1"/>
  </sheetData>
  <sheetProtection algorithmName="SHA-512" hashValue="nMV4AD8IT5FtYTfjMB35Vuz6H0BfOUson5y7gkoMy3c4n9fQHAlR0xlKYuIG43NLLO8BsIcpbXfwNInfyU1yVw==" saltValue="v6ZSA6KV1aZQG/Tv8QYk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057410</cp:lastModifiedBy>
  <cp:lastPrinted>2022-09-15T01:52:57Z</cp:lastPrinted>
  <dcterms:created xsi:type="dcterms:W3CDTF">2022-02-02T04:12:36Z</dcterms:created>
  <dcterms:modified xsi:type="dcterms:W3CDTF">2022-09-27T05:24:28Z</dcterms:modified>
</cp:coreProperties>
</file>